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showInkAnnotation="0" defaultThemeVersion="124226"/>
  <mc:AlternateContent xmlns:mc="http://schemas.openxmlformats.org/markup-compatibility/2006">
    <mc:Choice Requires="x15">
      <x15ac:absPath xmlns:x15ac="http://schemas.microsoft.com/office/spreadsheetml/2010/11/ac" url="C:\Users\Jakub Bača\Desktop\IROP NOVE PROJEKTY\Nedožery brezany\"/>
    </mc:Choice>
  </mc:AlternateContent>
  <xr:revisionPtr revIDLastSave="0" documentId="8_{710D7247-4335-4129-9566-DCE1DD9D4310}" xr6:coauthVersionLast="45" xr6:coauthVersionMax="45" xr10:uidLastSave="{00000000-0000-0000-0000-000000000000}"/>
  <bookViews>
    <workbookView xWindow="-110" yWindow="-110" windowWidth="19420" windowHeight="10420" xr2:uid="{00000000-000D-0000-FFFF-FFFF00000000}"/>
  </bookViews>
  <sheets>
    <sheet name="Zadanie" sheetId="19" r:id="rId1"/>
    <sheet name="Hárok2" sheetId="17" state="hidden" r:id="rId2"/>
    <sheet name="Hárok3" sheetId="18" state="hidden" r:id="rId3"/>
  </sheets>
  <definedNames>
    <definedName name="ghghjgh">#REF!</definedName>
    <definedName name="hjkz">#REF!</definedName>
    <definedName name="_xlnm.Print_Area" localSheetId="0">Zadanie!$A$1:$N$40</definedName>
    <definedName name="_xlnm.Print_Titles" localSheetId="0">Zadanie!$1:$1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 i="19" l="1"/>
  <c r="P3" i="19"/>
  <c r="P4" i="19"/>
  <c r="P5" i="19"/>
  <c r="P6" i="19"/>
  <c r="P7" i="19"/>
  <c r="P8" i="19"/>
  <c r="P9" i="19"/>
  <c r="P10" i="19"/>
  <c r="P11" i="19"/>
  <c r="P12" i="19"/>
  <c r="P13" i="19"/>
  <c r="P14" i="19"/>
  <c r="P15" i="19"/>
  <c r="P16" i="19"/>
  <c r="P17" i="19"/>
  <c r="P18" i="19"/>
  <c r="P19" i="19"/>
  <c r="P20" i="19"/>
  <c r="P21" i="19"/>
  <c r="P22" i="19"/>
  <c r="P23" i="19"/>
  <c r="P24" i="19"/>
  <c r="P25" i="19"/>
  <c r="P26" i="19"/>
  <c r="P27" i="19"/>
  <c r="P28" i="19"/>
  <c r="P29" i="19"/>
  <c r="P30" i="19"/>
  <c r="P31" i="19"/>
  <c r="P32" i="19"/>
  <c r="P33" i="19"/>
  <c r="P34" i="19"/>
  <c r="P35" i="19"/>
  <c r="P36" i="19"/>
  <c r="P37" i="19"/>
  <c r="P38" i="19"/>
  <c r="P39" i="19"/>
  <c r="P40" i="19"/>
  <c r="P42" i="19" l="1"/>
  <c r="P43" i="19" s="1"/>
  <c r="H2" i="19" l="1"/>
  <c r="I2" i="19" s="1"/>
  <c r="H3" i="19"/>
  <c r="I3" i="19" s="1"/>
  <c r="H4" i="19"/>
  <c r="I4" i="19" s="1"/>
  <c r="H5" i="19"/>
  <c r="I5" i="19" s="1"/>
  <c r="H6" i="19"/>
  <c r="I6" i="19" s="1"/>
  <c r="H7" i="19"/>
  <c r="I7" i="19" s="1"/>
  <c r="H8" i="19"/>
  <c r="I8" i="19" s="1"/>
  <c r="H9" i="19"/>
  <c r="I9" i="19" s="1"/>
  <c r="H10" i="19"/>
  <c r="I10" i="19" s="1"/>
  <c r="H11" i="19"/>
  <c r="I11" i="19" s="1"/>
  <c r="H12" i="19"/>
  <c r="I12" i="19" s="1"/>
  <c r="H13" i="19"/>
  <c r="I13" i="19" s="1"/>
  <c r="H14" i="19"/>
  <c r="I14" i="19" s="1"/>
  <c r="H15" i="19"/>
  <c r="I15" i="19" s="1"/>
  <c r="H16" i="19"/>
  <c r="I16" i="19" s="1"/>
  <c r="H17" i="19"/>
  <c r="I17" i="19" s="1"/>
  <c r="H18" i="19"/>
  <c r="I18" i="19" s="1"/>
  <c r="H19" i="19"/>
  <c r="I19" i="19" s="1"/>
  <c r="H20" i="19"/>
  <c r="I20" i="19" s="1"/>
  <c r="H21" i="19"/>
  <c r="I21" i="19" s="1"/>
  <c r="H22" i="19"/>
  <c r="I22" i="19" s="1"/>
  <c r="H23" i="19"/>
  <c r="I23" i="19" s="1"/>
  <c r="H24" i="19"/>
  <c r="I24" i="19" s="1"/>
  <c r="H25" i="19"/>
  <c r="I25" i="19" s="1"/>
  <c r="H26" i="19"/>
  <c r="I26" i="19" s="1"/>
  <c r="H27" i="19"/>
  <c r="I27" i="19" s="1"/>
  <c r="H28" i="19"/>
  <c r="I28" i="19" s="1"/>
  <c r="H29" i="19"/>
  <c r="I29" i="19" s="1"/>
  <c r="H30" i="19"/>
  <c r="I30" i="19" s="1"/>
  <c r="H31" i="19"/>
  <c r="I31" i="19" s="1"/>
  <c r="H32" i="19"/>
  <c r="I32" i="19" s="1"/>
  <c r="H33" i="19"/>
  <c r="I33" i="19" s="1"/>
  <c r="H34" i="19"/>
  <c r="I34" i="19" s="1"/>
  <c r="H35" i="19"/>
  <c r="I35" i="19" s="1"/>
  <c r="H36" i="19"/>
  <c r="I36" i="19" s="1"/>
  <c r="H37" i="19"/>
  <c r="I37" i="19" s="1"/>
  <c r="H38" i="19"/>
  <c r="I38" i="19" s="1"/>
  <c r="H39" i="19"/>
  <c r="I39" i="19" s="1"/>
  <c r="H40" i="19"/>
  <c r="I40" i="19" s="1"/>
</calcChain>
</file>

<file path=xl/sharedStrings.xml><?xml version="1.0" encoding="utf-8"?>
<sst xmlns="http://schemas.openxmlformats.org/spreadsheetml/2006/main" count="174" uniqueCount="92">
  <si>
    <t>Názov výdavku</t>
  </si>
  <si>
    <t>Merná jednotka</t>
  </si>
  <si>
    <t>Cena celkom 
s DPH (EUR)</t>
  </si>
  <si>
    <t>Cena celkom           bez DPH (EUR)</t>
  </si>
  <si>
    <t>Jednotková cena bez DPH (EUR)</t>
  </si>
  <si>
    <t>Zdroj EU</t>
  </si>
  <si>
    <t>Zdroj ŠR</t>
  </si>
  <si>
    <t>Vlastné zdroje prijímateľa</t>
  </si>
  <si>
    <t>Počet MJ</t>
  </si>
  <si>
    <t>Neoprávnené výdavky (EUR)</t>
  </si>
  <si>
    <t>Celkové oprávnené výdavky              (EUR)</t>
  </si>
  <si>
    <t>súbor</t>
  </si>
  <si>
    <t>ks</t>
  </si>
  <si>
    <t>z toho NFP                      (EUR)</t>
  </si>
  <si>
    <t>Interfejs na zber dát s príslušenstvom</t>
  </si>
  <si>
    <t>SW k iterfejsu - multilicencia</t>
  </si>
  <si>
    <t>Sada senzorov pre fyziku - učiteľ</t>
  </si>
  <si>
    <t>Učiteľská termodynamická sada</t>
  </si>
  <si>
    <t xml:space="preserve">Laboratórny podnos </t>
  </si>
  <si>
    <t xml:space="preserve">Sada pre termodynamiku s príslušenstvom </t>
  </si>
  <si>
    <t xml:space="preserve">Učiteľská mechanická sada </t>
  </si>
  <si>
    <t>Multifunkčný model mechanického auta</t>
  </si>
  <si>
    <t>Sada objem a hmotnosť</t>
  </si>
  <si>
    <t>Sada kladiek s príslušenstvom</t>
  </si>
  <si>
    <t xml:space="preserve">Kvapalinový baroskop s príslušenstvom </t>
  </si>
  <si>
    <t>Ručná výveva s príslušenstvom</t>
  </si>
  <si>
    <t xml:space="preserve">Učiteľská optická sada </t>
  </si>
  <si>
    <t>Učiteľská sada na miešanie farieb</t>
  </si>
  <si>
    <t>Učiteľská elektromagnetická sada</t>
  </si>
  <si>
    <t>Prístroj na výrobu vysokého DC napätia</t>
  </si>
  <si>
    <t>Prístroj na indikáciu napätí s príslušenstvom</t>
  </si>
  <si>
    <t>Vizualizér</t>
  </si>
  <si>
    <t>Ochranné prostriedky pre učiteľa</t>
  </si>
  <si>
    <t>Súbor spotrebného materiálu a vybavenia pre učiteľa</t>
  </si>
  <si>
    <t>Sada senzorov pre fyziku - žiak</t>
  </si>
  <si>
    <t>Sada žiackych termodynamických súprav</t>
  </si>
  <si>
    <t xml:space="preserve">Sada tácok </t>
  </si>
  <si>
    <t xml:space="preserve">Skupinová sada pre termodynamiku s príslušenstvom </t>
  </si>
  <si>
    <t>Sada žiackych mechanických súprav</t>
  </si>
  <si>
    <t>Sada žiackych optických súprav</t>
  </si>
  <si>
    <t>Žiacka elektrotechnická súprava</t>
  </si>
  <si>
    <t>Sada žiackych elektromagnetických súprav</t>
  </si>
  <si>
    <t>Sada zdrojov bezpečného napätia a prúdu</t>
  </si>
  <si>
    <t>Sada ochranných prostriedkov</t>
  </si>
  <si>
    <t xml:space="preserve">Sada spotrebného materiálu </t>
  </si>
  <si>
    <t>sada</t>
  </si>
  <si>
    <t>Univerzálny programovateľný automat</t>
  </si>
  <si>
    <t>Slúži na zostavovanie fyzikálnych úloh  z oblasti statiky, mechaniky. Možnosť ovládania z PC, mobilu, gestami, hlasom, prípadne pomocou mozgových impulzov. Možnosť manuálneho programovania. Programovanie pomocou ovládania rukou. 13 rozširujúcich portov, vizuálne programovacie rozhranie. Obsahuje minimálne 5 modulov na písanie, laserové vypaľovanie, prisatie, uchopenie, 3D tlač. Vizuálne programovanie v slovenskom jazyku. Manuál a videomanuál v slovenskom jazyku.</t>
  </si>
  <si>
    <t>Učiteľská sada senzorov na fyziku pre interfejs na zber dát má obsahovať minimálne tieto senzory:, 1ks senzor teploty, 1 ks senzor osvetlenia, 1 ks senzor napätia, 1 ks senzor prúdu, 1 ks senzor vzdialenosti, 1 ks senzor zrýchlenia trojosový, 1 ks senzor sily, 1 ks barometrický senzor, 1 ks senzor tlaku plynu, 1 ks senzor teploty (termočlánok), 1 ks senzor vlhkosti, 1 ks senzor magnetického poľa, 1 ks optická brána, 1 ks senzor rádioaktívneho žiarenia, 1 ks senzor zvuku.</t>
  </si>
  <si>
    <t>Učiteľská termodynamická sada vrátane statívového stojana má byť využiteľná aj s interfejsom pre senzory. Sada má obsahovať minimálne 40 komponentov a má umožňovať prezentovať minimálne tieto experimenty na šírenie tepla: na šírenie tepla: model teplomera, kalibrácia teplomera, bimetal, dĺžková rozťažnosť pevných látok, zmena objemu kvapalín, zmena objemu vzduchu pri konštantnom tlaku, zmena tlaku pri konštantnom objeme, vedenie tepla, prúdenie tepla, sálanie tepla, tepelná izolácia a experimenty na zmeny skupenstva: merná tepelná kapacita kvapalín, pevných látok, teplota topenia, chladiaca zmes, skupenské teplo tuhnutia, teplota varu, destilácia.</t>
  </si>
  <si>
    <t xml:space="preserve">Sada pre termodynamiku má obahovať minimálne 1 ks propan-butanového plynového horáku s ventilovou náhradnou náplňou v bezpečnostnej nádržke,  1 ks Joulového kalorimetra a 2 ks laboratórnych teplomerov. </t>
  </si>
  <si>
    <t>Učiteľská mechanická sada má obsahovať komponenty, ktoré môžu byť využiteľné s interfejsom pre senzory. Sada má obsahovať minimálne 45 komponentov a má umožňovať prezentovať minimálne 25 experimentov z mechaniky: napr. naklonená rovina, zákony páky, momenty a sily, sily pôsobiace na ramene páky, sila ako vektor, pohyb kyvadla, fyzikálne kyvadlo, pevné a pohyblivé kladky, Hookov zákon, rezonancie, ťažisko, trenie, princíp sily a jednoduchých strojov, pevná kladka, pohyblivé kladky, pokusy s trením, libela, kyvadlo a iné. Všetky komponenty majú byť prispôsobené na to, aby z nich bolo možné zostaviť pokusy na magnetickej tabuli.</t>
  </si>
  <si>
    <t xml:space="preserve">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Súčasťou pomôcky má byť videomanuál v Slovenčine. </t>
  </si>
  <si>
    <t>Sada obsahujúca min. 17 ks komponentov využiteľných s interfejsom na zber dát. Sada má obsahovať minimálne 7 ks silomerov, materiál plast, kovová pružina, 1x balenie 4 ks kovových valcov pre pokusy s hustotou, materiál min. Al/Fe/Cu/Pb,1x balenie 6 ks rôznych materiálov na určenie hustoty vážením, materiál min. Al/Cu/Fe/Pb/Zn/drevo</t>
  </si>
  <si>
    <t xml:space="preserve">Min. špecifikácia - školská edukačná súprava pre pokusy vo vákuu. Súprava má obsahovať min. 10 častí, vrátane ručnej vývevy a má byť dodaná v prenosnom obale.  </t>
  </si>
  <si>
    <t xml:space="preserve">Učiteľská optická sada má obsahovať minimálne 28 komponentov a umožňovať prezentovať minimálne tieto experimenty: odraz a lom svetla (snellov zákon), totálny odraz, geometrická konštrukcia obrazu pomocou význačných lúčov, funkcia zdravého ľudského oka, chyby oka a korekcie, funkcia základných optických prístrojov, fotoaparát, ďalekohľad a pod. Minimálne zloženie súpravy: 15 ks optických komponentov magneticky fixovateľných (napr. sadu spojok a rozptyliek, optické hranoly, zrkadlo rovinné, vypuklé, duté, 3 ks svetelné člny, sadu RGB filtrov, difrakčá mriežka) sadu minimálne 7 ks laminovaných pracovných listov magnetických, formát A3 s popisom v slovenskom jazyku, manuál a zbierku minimálne 22 úloh v slovenskom jazyku, 1 ks magnetická tabuľa minimálne formátu A2 s opierkou, 1 ks zdroj 5 paralelných lúčov  s elektronickým prepínaním lúčov, 3 ks samostatných čiarových laserov s možnosťou vzájomného prepojenia DC prepojovacími káblami, 5 lúčový zdroj aj samostatné čiarové lasery , k zdroju a k laserom je potrebné predložiť vyhlásenie o zhode a protokol s reálne nameranými hodnotami výkonu jednotlivých lúčov , 1 ks napájací zdroj, 1x zdroj bieleho svetla integrovaný do zdroja paralelných lúčov, umožňujúci demonštrovať rozklad svetla po prechode hranolom. </t>
  </si>
  <si>
    <t>Učiteľská sada na demonštráciu miešania farieb a základných vlastností svetla a svetelných zdrojov pomocou LED diód. Minimálny obsah súpravy: 1x sada rôznych svetelných zdrojov integrovaných do jedného celku (štvorcový RGB displej obsahujúci minimálne 36 ks LED (3x12 ks) monofarebných diód, regulácia jednotlivých RGB farieb ťahovým potenciometrom, 1x klasická žiarovka, 1x neónová trubica), sada min. 5 ks farebných a difúznych filtrov, sada min. 10 ks žiackych spektroskopov, 1x bezpečné napájanie 12V DC, 1x zbierka úloh v slovenskom jazyku. Súprava umožňuje vykonanie minimálne týchto experimentov: aditívne a subtraktívne skladanie farieb, rozptyl svetla, rozklad svetla na spektrálne zložky rôzne spôsoby vytvárania bieleho svetla, spektrálne porovnanie rôznych zdrojov svetla pomocou spektroskopov.</t>
  </si>
  <si>
    <t xml:space="preserve">Učiteľská elektromagnetická sada má byť využiteľná s interfejsom pre senzory. Sada má obsahovať minimálne 30 komponentov a má umožňovať prezentovať minimálne 50 experimentov z elektriny, elektrostatiky a magnetizmu, napr. tieto: Jednoduchý el. obvod, vodiče, nevodiče, sériové a paralelné zapojenie zdrojov a spotrebičov, pevný a pohyblivý spínač,  Ohmov zákon, tepelná poistka, vedenie elektriny v kvapalinách, elektromagnet, relé, zvonček, meranie elektrických veličín, elektrický náboj, polarita el. náboja, elektrostatické sily, princíp a model elektroskopu, elektrostatický výboj, simulácia blesku, pohyb guličky medzi dvomi nabitými platňami, princíp kopírovacieho stroja, elektrostatický zvonček, elektromagnetická indukcia, merania na transformátore a model eletrodynamického meracieho systému. </t>
  </si>
  <si>
    <t>Prístroj na výrobu veľmi vysokých jednosmerných napätí pri elektrostatických pokusoch. Minimálne požiadavky: prístroj má byť elektrický aj manuálny. Napájanie: nízkonapäťový motor alebo ručné.   ostatné vybavenie: elektrický vír, menšia konduktorová guľa na stojane, elektrické pierka, 2 vodiče, ochranné okuliare.</t>
  </si>
  <si>
    <t xml:space="preserve">Prístroj na pokusy v elektrostatike na indikáciu napätí. Prístroj má byť umiestnený v kovovej skrinke so zemniacou zdierkou, obojstranne zakrytý sklom, má mať priehľadnú orientačnú stupnicu. príslušenstvom k prístroju má byť byť ebonitová tyč.  </t>
  </si>
  <si>
    <t>Sada ochranných prostriedkov pre prácu vo fyzikálnej učebni. Sada má min. obsahovať: 1 ks ochranných okuliarov, 1ks ochranný štít , 1ks pracovný plášť biely s dlhým rukávom, 1 ks ochranných rukavíc vhodných do chemického prostredia.</t>
  </si>
  <si>
    <t xml:space="preserve"> Minimálne požiadavky – zobrazovacia jednotka  pre učiteľa komaptibilná so sadou senzorov pre fyziku - učiteľ. Zobrazovacia jednotka má obsahovať min. 3 ks základných senzorov ( min. senzor teploty, senzor osvetlenia, senzor napätia), pamäť jednotky na min 5 experimentov, možnosť ukladania dát priamo v senzoroch, následne možnosť offline exportu do riadiacej jednotky. Možnosť bezkáblového spájania reťazcov v ľubovoľnom poradí, možnosť diaľkového (bezdrôtového) ovládania jednotlivých senzorov alebo raeťazcov senzorov. Merané veličiny má byť možné zobrazovať a spracovávať priamo v zobrazovacej jednotke, na monitore počítača alebo na interaktívnej tabuli.</t>
  </si>
  <si>
    <t>Sada min. dvoch žiackych termodynamických súprav využiteľná s interfejsom pre senzory má byť dodaná v stabilnom plastovom boxe. Každá sada má obsahovať minimálne 22 komponentov ako napr.: 2 ks liehové teplomery s  delením  a 1 ks teplomer bez stupnice, bimetalový pás , rozptylovú mriežku s keramickým stredom , súčasťou súpravy má byť statív s podstavou, tyč . So súpravou má byť možné vykonať experimenty ako napr.: model teplomera, na čo sa používa teplomer, vyparovanie a kondenzácia, tepelné žiarenie, absorbcia tepelného žiarenia, vedenie tepla, vedenie tepla vo vode, deformácia kovu pod vplyvom tepla, zmena objemu plynov, výroba pary teplom. Sada súprav má byť pre skupinu max. 4 žiakov.</t>
  </si>
  <si>
    <t>Sada tácok k laboratórnemu pracovisku má obsahovať minimálne 8 ks tácok s teplotnou odolnosťou a chemickou odolnosťou minimálne pre materiály PS. Sada pre skupinu max. 4 žiakov.</t>
  </si>
  <si>
    <t>Skupinová sada pre termodynamiku má obahovať minimálne 2 ks propan-butanových plynových horákov s ventilovou náhradnou náplňou  propan-butánovej zmesi  v bezpečnostnej nádržke ,  2 ks Joulových kalorimetrov a 4 ks laboratórnych teplomerov. Sada pre skupinu max. 4 žiakov.</t>
  </si>
  <si>
    <t>Sada min. dvoch žiackych mechanických súprav má byť využiteľná so školským interfejsom pre senzory a má obsahovať celkove minimálne 34 komponentov, ktoré majú  umožňiť vykonať minimálne tieto experimetny z Mechaniky: pôsobenie sily, meranie sily, silomer, trecie sily, stabilita, ťažisko, rovnováha dvojramennej páky, dvojramenná páka, jednoramenná páka, mincier, pevná kladka, pohyblivá kladka, kladkovnica a kladkostroj, naklonená rovina. Sada pre skupinu max. 4 žiakov.</t>
  </si>
  <si>
    <t>Učebná pomôcka určená na znázornenie princípov mechaniky. Fyzikálne autíčko má umožňiť meranie dĺžky telesa, má demonštrovať treciu silu, princíp rovnoramennej aj nerovnoramennej páky, jednoramennej páky, priamočiareho zrýchleneho aj spomaleného pohybu, priemernej rýchlosti, potenciálnej energie, hybnosti telesa, Newtonovho zákona sily, mechanickej práce, výkonu, premena polohovej energie na pohybovú, kladky a dvojitého kladkostroja. Pomôcka pre skupinu max. 4 žiakov.</t>
  </si>
  <si>
    <t>Sada obsahujúca  komponenty využiteľných s Interfejsom na zber dát má obsahovať minimálne 14 ks silomerov minimálne z rozsahu, materiál plast, kovová pružina, 2x balenie 4 ks kovových valcov pre pokusy s hustotou, materiál min. Al/Fe/Cu/Pb, 2x balenie vzoriek 6 ks rôznych materiálov na určenie hustoty vážením, materiál min. Al/Cu/Fe/Pb/Zn/drevo. Sada pre skupinu max. 4 žiakov.</t>
  </si>
  <si>
    <t>Min. špecifikácia - školská edukačná súprava pre pokusy vo vákuu. Súprava má obsahovať min. 10 častí, vrátane ručnej vývevy a má byť dodaná v prenosnom obale.  Sada pre skupinu max. 4 žiakov.</t>
  </si>
  <si>
    <t>Sada žiackych optických súprav pre skupinu max. 4 žiakov má obsahovať minimálne 2 sady po min. 19 komponentoch, pričom každá má umožňovať  vykonať minimálne tieto experimenty: odraz a lom svetla (snellov zákon), totálny odraz, geometrická konštrukcia obrazu pomocou význačných lúčov, funkcia zdravého ľudského oka, chyby oka a korekcie, funkcia základných optických prístrojov, fotoaparát, ďalekohľad. Každá súprava má obsahovať minimálne 11 ks modelov optických komponentov (napr. sadu spojok a rozptyliek, optický hranol, zrkadlo rovinné, vypuklé, duté, 3 ks svetelný čln, sadu RGB filtrov,  sada minimálne 8 ks laminovaných pracovných listov formát A3 s popisom v slovenskom jazyku, manuál, zbierku  úloh v slovenskom jazyku, a 1 ks zdroj 3 paralelných lúčov  s elektronickým prepínaním predvolených lúčových pozícií, 3 lúčový zdroj, 1 ks napájací zdroj, 1x zdroj bieleho svetla integrovaný do zdroja paralelných lúčov, umožňujúci demonštrovať rozklad svetla po prechode hranolom. Sada pre skupinu max. 4 žiakov.</t>
  </si>
  <si>
    <t>Žiacka sada pre skupinu žiakov využiteľná s interfejsom pre senzory má obsahovať minimálne 10 komponentov, ktoré budú umožňovať vykonať minimálne tieto experimenty: zostavenie elektrického obvodu, elektrický obvod so spínačmi, vodič a nevodič, vedenie prúdu v kvapalinách, elektrický odpor, tepelný, magnetický a chemický efekt v elektrickom prúde, elektromagnet, sériové a paralelné spojenie elektrického obvodu. Súčasťou súpravy je požadovaný aj ručný generátor. Sada pre skupinu max. 4 žiakov.</t>
  </si>
  <si>
    <t xml:space="preserve">Žiacka sada využiteľná s interfejsom pre senzory má obsahovať minimálne 4 súpravy,  vrátane magnetických streliek, vodičov a žiaroviek s objímkou. Súpravy majú umožňovať vykonať minimálne tieto experimenty: magnetické materiály, sila magnetov, vzájomné pôsobenie magnetických polí, siločiary magnetického poľa, vznášanie magnetov, magnetické pole zeme, magnetický motor, polarizácia, model elektroskopu. Sada pre skupinu max. 4 žiakov. </t>
  </si>
  <si>
    <t>Sada min. 2 ks zdrojov stabilizovaného napätia a prúdu s tromi integrovanými okruhmi: DC jednosmerný zdroj plynule nastaviteľný s nastaviteľným obmedzením prúdu , AC striedavý zdroj diskrétny výstupný prúd 3A,  DC jednosmerný zdroj pevný s obmedzením 1A, Napájanie 230 V AC, ochrana proti preťaženiu a reset pre AC zdroj 4x LCD : napätie DC, prúd DC, napätie AC, prúd AC, CE certifikát pre bezpečné používanie /EMC a LV. Zdroje musia byť kompatibilné na zapojenie do mobilných žiackych pracovísk. Sada pre skupinu max. 4 žiakov.</t>
  </si>
  <si>
    <t>Sada ochranných prostriedkov pre skupinu max. 4 žiakov pre prácu vo fyzikálnej učebni. Sada má min. obsahovať: 4 ks ochranných okuliarov, 4 ks ochranný štít , 4ks pracovný plášť biely s dlhým rukávom, 4ks ochranný pracovný rukavíc vhodných do chemického prostredia. Sada pre skupinu max. 4 žiakov.</t>
  </si>
  <si>
    <t>Skupina</t>
  </si>
  <si>
    <t>Jednotková cena bez DPH</t>
  </si>
  <si>
    <t>Cena celkom bez DPH</t>
  </si>
  <si>
    <t>Spolu bez DPH</t>
  </si>
  <si>
    <t>Spolu s DPH</t>
  </si>
  <si>
    <t>Požadované parametre</t>
  </si>
  <si>
    <t>Merací panel pre učiteľa komaptibilný so sadou senzorov pre fyziku - učiteľ. Merací panel obsahuje 3 ks základných senzorov (senzor teploty, senzor osvetlenia, senzor napätia), 4ks spojovacích káblov pre senzory a má zabudovaný mikrofón. Súčasťou meracieho panelu pre učiteľa je spektrálna sonda-optické vlákno a vybavenie na online skúmanie a zaznamenávanie spektrálnych charakteristík viditeľnej časti spektra zdrojov svetla. Merané veličiny je možné zobrazovať a spracovávať priamo v meracom paneli, na monitore počítača alebo na interaktívnej tabuli.</t>
  </si>
  <si>
    <t>Sada laboratórnych podnosov pre učiteľa - jeden podnos v rozmere 400x300x40 mm a druhý podnos s rozmerom 250x250x40 mm, s teplotnou odolnosťou do 50°C a chemickou odolnosťou pre materiály PS.</t>
  </si>
  <si>
    <t>Sada kladiek, ktoré sú využiteľné s interfejsom pre senzory obsahuje: 7 kovových kladiek s rôznymi priemermi, oceľové tyče 40cm, 25cm, 70cm, 1 ks dvojsvorka, 6 ks hák, 1 ks povraz 3 m, 1 ks pripevňovaciu skrutku, 1ks stojan s podstavcom s variabilnou možnosťou upevnenia kladiek, 1ks silomer s citlivosťou 0,2 N, sadu závaží (5g, 10g, 20g, 50g, 100g, 200g, 500g)</t>
  </si>
  <si>
    <t>Zariadenie slúži na vysvetlenie a meranie tlaku kvapalín. Balenie obsahuje senzor, s priemerom 50 mm, otočný okolo svojej osi, upevnený na rúrke, manometer v tvare U, na podstavci, s vodným stĺpcom do 200 mm a kadičku.</t>
  </si>
  <si>
    <t>Prenosný vizualizér s flexibilným ramenom s kamerou 8 MPx HD s LED osvetlením. Vizualizér je pripojiteľný k akémukoľvek zobrazovaciemu zariadeniu (napr. monitor, TV, dataprojektor) s pomocou kamery a VGA alebo HDMI káblov. Technické parametre: 8 MPx, 20X zoom (4x Optický / 5x Digitálny), Video: 30 snímkov/sek., rozlíšenie na výstupe: 1080p (HDMI), vyváženie bielej: auto/manual, manuálna korekcia jasu, zabudovaná pamäť s kapacitou 400 fotografií, doplnkové funkcie: zrkadlenie obrazu, rotácia (v 90° krokoch), rozdelenie obrazu, zmrazenie obrazu, konverzia na ČB snímku, konverzia pozitív/negatív. Výstupy 1xVGA, 1xHDMI, 2x USB port(1xhost, 1xslave), 1x konektor na pripojenie do siete LAN, napájací konektor DC 5V. Vizualizér má zabezpečenie proti krádeži a diaľkové ovládanie. Súčasťou vizualizéra je laserové ukazovadlo. Hmotnosť zariadenia je 1,3 kg.</t>
  </si>
  <si>
    <t>Spotrebný materiál pre učiteľa - učebňa fyziku: základná sada laboratórneho skla pre učebňu fyziky v zložení: Valec odmerný vysoký,B, biela grad.,100ml - 6ks, Kadička nízka s výlevkou 250ml - 6ks, Kadička vysoká s výlevkou,1000ml - 6ks, Striekačka 20 ml, jednorázová - 6ks, Skúmavka s guľ. dnom,VO,12/1,0x100mm - 6ks, Hadice PVC 25 / 31mm, bal.1m - 6ks, Zátka gumová kónická 12/8x20mm - 2ks, Hadice PVC 03 / 05mm, bal.1m - 6ks, Tlačka hadicová Mohrova - 6ks, základné chemikálie pre učebňu fyziky- 100g hliník práškový, 100g železné piliny, 500g kys. citronová, digitálna váha do 2000g, teplomer v rozsahu -20°C do +110°C, pracovná podložka na stôl veľkosť A3 - 2 ks</t>
  </si>
  <si>
    <t>Sada senzorov fyzika - žiak - sada je kompatibilná s interfejsom na zber dár. Sada obsahuje tieto senzory: 2 x sada prepojovacích káblikov, 1 ks žiacky senzor prúdu, 1 ks senzor vzdialenosti, 1 ks senzor zrýchlenia trojosový, 1 ks senzor sily, 1 ks barometrický senzor, 1 ks senzor tlaku plynu, 1 ks senzor teploty (termočlánok), 1 ks senzor magnetického poľa, 1 ks optická brána, 1 ks senzor zvuku. Sada pre skupinu 2- 4 žiakov.</t>
  </si>
  <si>
    <t>Sada kladiek, ktorá je využiteľná s interfejsom pre senzory obsahuje: 14x kovové kladky rôznych priemerov, 2x oceľové tyče 40cm, 25cm, 70cm, 2 ks dvojsvorka, 2 ks hák, 2 ks povraz 3 m, 2 ks pripevňovaciu skrutku, 2ks stojan s podstavcom s variabilnou možnosťou upevnenia kladiek, 2ks silomer s citlivosťou 0,2 N, 2x sadu závaží (5g, 10g, 20g, 50g, 100g, 200g, 500g). Sada pre skupinu 2- 4 žiakov.</t>
  </si>
  <si>
    <t>Prístroj na pokusy v elektrostatike na indikáciu napätí. Prístroj je umiestnený v kovovej skrinke so zemniacou zdierkou, obojstranne zakrytý sklom, má priehľadnú orientačnú stupnicu a rozmer skrinky je 170x50x210 mm. Príslušenstvo k prístroju: ebonitová tyč.</t>
  </si>
  <si>
    <t>Spotrebný materiál pre skupinu žiakov k učebným pomôckam pre fyziku: sklo - sada pre fyziku: Valec odmerný vysoký,B, biela grad.,100ml - 6ks, Kadička nízka s výlevkou,250ml - 6ks, Kadička vysoká s výlevkou,1000ml - 6ks, Striekačka 20 ml, jednorázová - 6ks, Skúmavka s guľ. dnom,VO,12/1,0x100mm - 6ks,Hadice PVC 25 / 31mm, bal.1m - 6ks, Zátka gumová kónická 12/8x20mm - 2ks, Hadice PVC 03 / 05mm, bal.1m - 6ks, Tlačka hadicová Mohrova - 6ks, chemikálie - sada pre fyziku: hliník práškový 100 g, železo piliny 50g, kyselina citrónová potravinárska 500 g, digitálna váha, teplomer, pracovná podložka - 2 ks. Sada pre skupinu 4 žiakov.</t>
  </si>
  <si>
    <t>Softvérové školské vzdelávacie prostredie pracujúce pod operačným systémom Windows, kompatibilné s interfejsom, integrujúce meranie hodnôt fyzikálnych veličín (min. teplota, osvetlenie, napätie) spracovanie a zobrazenie nameraných hodnôt v tabuľkách a v grafoch, modelovanie a tvorbu interaktívnych animácií prepojených na reálne deje snímané senzormi. Súčasťou sú inštruktážne aktivity pre učiteľov a žiakov v zmysle ŠVP pre ročníky 6. až 9. ročníky ZŠ s inovovanou metodikou v digitálnej forme. Multilicencia softvéru v slovenskom a anglickom jazyku, platnosť multilicencie je 5 rokov.</t>
  </si>
  <si>
    <t>Didaktické vybavenie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</si>
</sst>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8" x14ac:knownFonts="1">
    <font>
      <sz val="11"/>
      <color theme="1"/>
      <name val="Calibri"/>
      <family val="2"/>
      <charset val="238"/>
      <scheme val="minor"/>
    </font>
    <font>
      <sz val="10"/>
      <color theme="1"/>
      <name val="Arial"/>
      <family val="2"/>
      <charset val="238"/>
    </font>
    <font>
      <sz val="11"/>
      <color rgb="FFFF0000"/>
      <name val="Calibri"/>
      <family val="2"/>
      <charset val="238"/>
      <scheme val="minor"/>
    </font>
    <font>
      <b/>
      <sz val="10"/>
      <name val="Tahoma"/>
      <family val="2"/>
      <charset val="238"/>
    </font>
    <font>
      <b/>
      <sz val="10"/>
      <color rgb="FFFF0000"/>
      <name val="Tahoma"/>
      <family val="2"/>
      <charset val="238"/>
    </font>
    <font>
      <sz val="10"/>
      <name val="Tahoma"/>
      <family val="2"/>
      <charset val="238"/>
    </font>
    <font>
      <b/>
      <sz val="11"/>
      <color theme="1"/>
      <name val="Calibri"/>
      <family val="2"/>
      <charset val="238"/>
      <scheme val="minor"/>
    </font>
    <font>
      <sz val="10"/>
      <color theme="1"/>
      <name val="Tahoma"/>
      <family val="2"/>
      <charset val="23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46">
    <xf numFmtId="0" fontId="0" fillId="0" borderId="0" xfId="0"/>
    <xf numFmtId="0" fontId="0" fillId="0" borderId="0" xfId="0" applyAlignment="1" applyProtection="1">
      <alignment horizontal="center" vertical="center"/>
      <protection locked="0"/>
    </xf>
    <xf numFmtId="0" fontId="2" fillId="0" borderId="0" xfId="0" applyFont="1"/>
    <xf numFmtId="0" fontId="2"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left" vertical="center"/>
      <protection locked="0"/>
    </xf>
    <xf numFmtId="0" fontId="5" fillId="0" borderId="7" xfId="0" applyFont="1" applyFill="1" applyBorder="1" applyAlignment="1" applyProtection="1">
      <alignment horizontal="center" vertical="center" wrapText="1"/>
      <protection locked="0"/>
    </xf>
    <xf numFmtId="4" fontId="5" fillId="0" borderId="1" xfId="0" applyNumberFormat="1" applyFont="1" applyBorder="1" applyAlignment="1" applyProtection="1">
      <alignment horizontal="center" vertical="center" wrapText="1"/>
      <protection locked="0"/>
    </xf>
    <xf numFmtId="4" fontId="5" fillId="5" borderId="1"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4" fontId="5" fillId="0" borderId="1"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pplyProtection="1">
      <alignment horizontal="center" vertical="center" wrapText="1"/>
      <protection locked="0"/>
    </xf>
    <xf numFmtId="4" fontId="3" fillId="4" borderId="1"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5" borderId="5" xfId="0" applyNumberFormat="1" applyFont="1" applyFill="1" applyBorder="1" applyAlignment="1" applyProtection="1">
      <alignment horizontal="center" vertical="center" wrapText="1"/>
      <protection locked="0"/>
    </xf>
    <xf numFmtId="4" fontId="3" fillId="4" borderId="5" xfId="0" applyNumberFormat="1"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xf>
    <xf numFmtId="0" fontId="3" fillId="3" borderId="9"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3" fillId="3" borderId="10"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protection locked="0"/>
    </xf>
    <xf numFmtId="164" fontId="5" fillId="2" borderId="1" xfId="0" applyNumberFormat="1" applyFont="1" applyFill="1" applyBorder="1" applyAlignment="1" applyProtection="1">
      <alignment horizontal="center" vertical="center" wrapText="1"/>
      <protection locked="0"/>
    </xf>
    <xf numFmtId="164" fontId="5" fillId="2" borderId="5" xfId="0" applyNumberFormat="1" applyFont="1" applyFill="1" applyBorder="1" applyAlignment="1" applyProtection="1">
      <alignment horizontal="center" vertical="center" wrapText="1"/>
      <protection locked="0"/>
    </xf>
    <xf numFmtId="0" fontId="6" fillId="6" borderId="2"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164" fontId="6" fillId="6" borderId="3" xfId="0" applyNumberFormat="1" applyFont="1" applyFill="1" applyBorder="1" applyAlignment="1" applyProtection="1">
      <alignment horizontal="center" vertical="center"/>
      <protection locked="0"/>
    </xf>
    <xf numFmtId="164" fontId="6" fillId="6" borderId="6" xfId="0" applyNumberFormat="1"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center" vertical="center" wrapText="1"/>
      <protection locked="0"/>
    </xf>
    <xf numFmtId="3" fontId="5" fillId="2" borderId="5"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5"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3" fontId="5" fillId="2" borderId="11" xfId="0" applyNumberFormat="1" applyFont="1" applyFill="1" applyBorder="1" applyAlignment="1" applyProtection="1">
      <alignment horizontal="center" vertical="center" wrapText="1"/>
      <protection locked="0"/>
    </xf>
    <xf numFmtId="4" fontId="5" fillId="0" borderId="11" xfId="0" applyNumberFormat="1" applyFont="1" applyBorder="1" applyAlignment="1" applyProtection="1">
      <alignment horizontal="center" vertical="center" wrapText="1"/>
      <protection locked="0"/>
    </xf>
    <xf numFmtId="4" fontId="5" fillId="0" borderId="11" xfId="0" applyNumberFormat="1" applyFont="1" applyFill="1" applyBorder="1" applyAlignment="1" applyProtection="1">
      <alignment horizontal="center" vertical="center" wrapText="1"/>
      <protection locked="0"/>
    </xf>
    <xf numFmtId="4" fontId="5" fillId="5" borderId="11" xfId="0" applyNumberFormat="1" applyFont="1" applyFill="1" applyBorder="1" applyAlignment="1" applyProtection="1">
      <alignment horizontal="center" vertical="center" wrapText="1"/>
      <protection locked="0"/>
    </xf>
    <xf numFmtId="4" fontId="3" fillId="4" borderId="11" xfId="0" applyNumberFormat="1" applyFont="1" applyFill="1" applyBorder="1" applyAlignment="1" applyProtection="1">
      <alignment horizontal="center" vertical="center" wrapText="1"/>
      <protection locked="0"/>
    </xf>
    <xf numFmtId="0" fontId="5" fillId="0" borderId="11" xfId="0" applyFont="1" applyFill="1" applyBorder="1" applyAlignment="1" applyProtection="1">
      <alignment horizontal="left" vertical="center" wrapText="1"/>
      <protection locked="0"/>
    </xf>
    <xf numFmtId="164" fontId="5" fillId="2" borderId="11" xfId="0" applyNumberFormat="1" applyFont="1" applyFill="1" applyBorder="1" applyAlignment="1" applyProtection="1">
      <alignment horizontal="center" vertical="center" wrapText="1"/>
      <protection locked="0"/>
    </xf>
    <xf numFmtId="164" fontId="5" fillId="0" borderId="3" xfId="0" applyNumberFormat="1" applyFont="1" applyBorder="1" applyAlignment="1" applyProtection="1">
      <alignment horizontal="center" vertical="center" wrapText="1"/>
      <protection locked="0"/>
    </xf>
    <xf numFmtId="164" fontId="5" fillId="0" borderId="12" xfId="0" applyNumberFormat="1" applyFont="1" applyBorder="1" applyAlignment="1" applyProtection="1">
      <alignment horizontal="center" vertical="center" wrapText="1"/>
      <protection locked="0"/>
    </xf>
    <xf numFmtId="164" fontId="5" fillId="0" borderId="13" xfId="0" applyNumberFormat="1" applyFont="1" applyBorder="1" applyAlignment="1" applyProtection="1">
      <alignment horizontal="center" vertical="center" wrapText="1"/>
      <protection locked="0"/>
    </xf>
  </cellXfs>
  <cellStyles count="2">
    <cellStyle name="Normal" xfId="0" builtinId="0"/>
    <cellStyle name="Normálna 2" xfId="1" xr:uid="{00000000-0005-0000-0000-000000000000}"/>
  </cellStyles>
  <dxfs count="1">
    <dxf>
      <font>
        <color rgb="FFFF0000"/>
      </font>
    </dxf>
  </dxfs>
  <tableStyles count="0" defaultTableStyle="TableStyleMedium2" defaultPivotStyle="PivotStyleLight16"/>
  <colors>
    <mruColors>
      <color rgb="FFFEF0FE"/>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R51"/>
  <sheetViews>
    <sheetView tabSelected="1" zoomScale="55" zoomScaleNormal="55" zoomScalePageLayoutView="80" workbookViewId="0">
      <pane ySplit="1" topLeftCell="A29" activePane="bottomLeft" state="frozen"/>
      <selection pane="bottomLeft" activeCell="R39" sqref="R39"/>
    </sheetView>
  </sheetViews>
  <sheetFormatPr defaultColWidth="9.1796875" defaultRowHeight="14.5" x14ac:dyDescent="0.35"/>
  <cols>
    <col min="1" max="1" width="23.1796875" style="1" customWidth="1"/>
    <col min="2" max="2" width="13.1796875" style="1" customWidth="1"/>
    <col min="3" max="3" width="13.7265625" style="1" customWidth="1"/>
    <col min="4" max="4" width="9" style="1" customWidth="1"/>
    <col min="5" max="13" width="20.7265625" style="1" hidden="1" customWidth="1"/>
    <col min="14" max="14" width="94.54296875" style="4" customWidth="1"/>
    <col min="15" max="16" width="17.54296875" style="1" customWidth="1"/>
    <col min="17" max="32" width="9.1796875" style="1" customWidth="1"/>
    <col min="33" max="16384" width="9.1796875" style="1"/>
  </cols>
  <sheetData>
    <row r="1" spans="1:18" ht="45.65" customHeight="1" thickBot="1" x14ac:dyDescent="0.4">
      <c r="A1" s="17" t="s">
        <v>0</v>
      </c>
      <c r="B1" s="18" t="s">
        <v>74</v>
      </c>
      <c r="C1" s="18" t="s">
        <v>1</v>
      </c>
      <c r="D1" s="18" t="s">
        <v>8</v>
      </c>
      <c r="E1" s="18" t="s">
        <v>4</v>
      </c>
      <c r="F1" s="18" t="s">
        <v>3</v>
      </c>
      <c r="G1" s="18" t="s">
        <v>2</v>
      </c>
      <c r="H1" s="18" t="s">
        <v>10</v>
      </c>
      <c r="I1" s="18" t="s">
        <v>13</v>
      </c>
      <c r="J1" s="19" t="s">
        <v>5</v>
      </c>
      <c r="K1" s="19" t="s">
        <v>6</v>
      </c>
      <c r="L1" s="19" t="s">
        <v>7</v>
      </c>
      <c r="M1" s="18" t="s">
        <v>9</v>
      </c>
      <c r="N1" s="18" t="s">
        <v>79</v>
      </c>
      <c r="O1" s="18" t="s">
        <v>75</v>
      </c>
      <c r="P1" s="20" t="s">
        <v>76</v>
      </c>
      <c r="Q1" s="3"/>
      <c r="R1" s="3"/>
    </row>
    <row r="2" spans="1:18" ht="62.5" x14ac:dyDescent="0.35">
      <c r="A2" s="34" t="s">
        <v>46</v>
      </c>
      <c r="B2" s="35" t="s">
        <v>91</v>
      </c>
      <c r="C2" s="35" t="s">
        <v>45</v>
      </c>
      <c r="D2" s="36">
        <v>1</v>
      </c>
      <c r="E2" s="37">
        <v>2015</v>
      </c>
      <c r="F2" s="38">
        <v>2015</v>
      </c>
      <c r="G2" s="38">
        <v>2418</v>
      </c>
      <c r="H2" s="39">
        <f t="shared" ref="H2:H40" si="0">G2</f>
        <v>2418</v>
      </c>
      <c r="I2" s="40">
        <f t="shared" ref="I2:I40" si="1">(H2/100)*95</f>
        <v>2297.1</v>
      </c>
      <c r="J2" s="39"/>
      <c r="K2" s="39"/>
      <c r="L2" s="39"/>
      <c r="M2" s="39">
        <v>0</v>
      </c>
      <c r="N2" s="41" t="s">
        <v>47</v>
      </c>
      <c r="O2" s="42"/>
      <c r="P2" s="43">
        <f>D2*O2</f>
        <v>0</v>
      </c>
      <c r="Q2" s="3"/>
      <c r="R2" s="3"/>
    </row>
    <row r="3" spans="1:18" ht="75" x14ac:dyDescent="0.35">
      <c r="A3" s="6" t="s">
        <v>14</v>
      </c>
      <c r="B3" s="9" t="s">
        <v>91</v>
      </c>
      <c r="C3" s="9" t="s">
        <v>12</v>
      </c>
      <c r="D3" s="28">
        <v>1</v>
      </c>
      <c r="E3" s="7">
        <v>1115</v>
      </c>
      <c r="F3" s="10">
        <v>1115</v>
      </c>
      <c r="G3" s="10">
        <v>1338</v>
      </c>
      <c r="H3" s="8">
        <f t="shared" si="0"/>
        <v>1338</v>
      </c>
      <c r="I3" s="12">
        <f t="shared" si="1"/>
        <v>1271.1000000000001</v>
      </c>
      <c r="J3" s="8"/>
      <c r="K3" s="8"/>
      <c r="L3" s="8"/>
      <c r="M3" s="8">
        <v>0</v>
      </c>
      <c r="N3" s="30" t="s">
        <v>80</v>
      </c>
      <c r="O3" s="22"/>
      <c r="P3" s="44">
        <f>D3*O3</f>
        <v>0</v>
      </c>
      <c r="Q3" s="3"/>
      <c r="R3" s="3"/>
    </row>
    <row r="4" spans="1:18" ht="75" x14ac:dyDescent="0.35">
      <c r="A4" s="6" t="s">
        <v>15</v>
      </c>
      <c r="B4" s="9" t="s">
        <v>91</v>
      </c>
      <c r="C4" s="9" t="s">
        <v>12</v>
      </c>
      <c r="D4" s="28">
        <v>1</v>
      </c>
      <c r="E4" s="7">
        <v>715</v>
      </c>
      <c r="F4" s="10">
        <v>715</v>
      </c>
      <c r="G4" s="10">
        <v>858</v>
      </c>
      <c r="H4" s="8">
        <f t="shared" si="0"/>
        <v>858</v>
      </c>
      <c r="I4" s="12">
        <f t="shared" si="1"/>
        <v>815.1</v>
      </c>
      <c r="J4" s="8"/>
      <c r="K4" s="8"/>
      <c r="L4" s="8"/>
      <c r="M4" s="8">
        <v>0</v>
      </c>
      <c r="N4" s="30" t="s">
        <v>90</v>
      </c>
      <c r="O4" s="22"/>
      <c r="P4" s="44">
        <f>D4*O4</f>
        <v>0</v>
      </c>
      <c r="Q4" s="3"/>
      <c r="R4" s="3"/>
    </row>
    <row r="5" spans="1:18" ht="62.5" x14ac:dyDescent="0.35">
      <c r="A5" s="6" t="s">
        <v>16</v>
      </c>
      <c r="B5" s="9" t="s">
        <v>91</v>
      </c>
      <c r="C5" s="9" t="s">
        <v>45</v>
      </c>
      <c r="D5" s="28">
        <v>1</v>
      </c>
      <c r="E5" s="7">
        <v>1199.1666666666667</v>
      </c>
      <c r="F5" s="10">
        <v>1199.1666666666667</v>
      </c>
      <c r="G5" s="10">
        <v>1439</v>
      </c>
      <c r="H5" s="8">
        <f t="shared" si="0"/>
        <v>1439</v>
      </c>
      <c r="I5" s="12">
        <f t="shared" si="1"/>
        <v>1367.05</v>
      </c>
      <c r="J5" s="8"/>
      <c r="K5" s="8"/>
      <c r="L5" s="8"/>
      <c r="M5" s="8">
        <v>0</v>
      </c>
      <c r="N5" s="30" t="s">
        <v>48</v>
      </c>
      <c r="O5" s="22"/>
      <c r="P5" s="44">
        <f>D5*O5</f>
        <v>0</v>
      </c>
      <c r="Q5" s="3"/>
      <c r="R5" s="3"/>
    </row>
    <row r="6" spans="1:18" ht="87.5" x14ac:dyDescent="0.35">
      <c r="A6" s="6" t="s">
        <v>17</v>
      </c>
      <c r="B6" s="9" t="s">
        <v>91</v>
      </c>
      <c r="C6" s="9" t="s">
        <v>45</v>
      </c>
      <c r="D6" s="28">
        <v>1</v>
      </c>
      <c r="E6" s="7">
        <v>469.16666666666669</v>
      </c>
      <c r="F6" s="10">
        <v>469.16666666666669</v>
      </c>
      <c r="G6" s="10">
        <v>562.99999999999989</v>
      </c>
      <c r="H6" s="8">
        <f t="shared" si="0"/>
        <v>562.99999999999989</v>
      </c>
      <c r="I6" s="12">
        <f t="shared" si="1"/>
        <v>534.84999999999991</v>
      </c>
      <c r="J6" s="8"/>
      <c r="K6" s="8"/>
      <c r="L6" s="8"/>
      <c r="M6" s="8">
        <v>0</v>
      </c>
      <c r="N6" s="30" t="s">
        <v>49</v>
      </c>
      <c r="O6" s="22"/>
      <c r="P6" s="44">
        <f>D6*O6</f>
        <v>0</v>
      </c>
      <c r="Q6" s="3"/>
      <c r="R6" s="3"/>
    </row>
    <row r="7" spans="1:18" ht="25" x14ac:dyDescent="0.35">
      <c r="A7" s="6" t="s">
        <v>18</v>
      </c>
      <c r="B7" s="9" t="s">
        <v>91</v>
      </c>
      <c r="C7" s="9" t="s">
        <v>45</v>
      </c>
      <c r="D7" s="28">
        <v>1</v>
      </c>
      <c r="E7" s="7">
        <v>22.166666666666668</v>
      </c>
      <c r="F7" s="10">
        <v>22.166666666666668</v>
      </c>
      <c r="G7" s="10">
        <v>26.599999999999998</v>
      </c>
      <c r="H7" s="8">
        <f t="shared" si="0"/>
        <v>26.599999999999998</v>
      </c>
      <c r="I7" s="12">
        <f t="shared" si="1"/>
        <v>25.269999999999996</v>
      </c>
      <c r="J7" s="8"/>
      <c r="K7" s="8"/>
      <c r="L7" s="8"/>
      <c r="M7" s="8">
        <v>0</v>
      </c>
      <c r="N7" s="31" t="s">
        <v>81</v>
      </c>
      <c r="O7" s="22"/>
      <c r="P7" s="44">
        <f>D7*O7</f>
        <v>0</v>
      </c>
      <c r="Q7" s="3"/>
      <c r="R7" s="3"/>
    </row>
    <row r="8" spans="1:18" ht="25" x14ac:dyDescent="0.35">
      <c r="A8" s="6" t="s">
        <v>19</v>
      </c>
      <c r="B8" s="9" t="s">
        <v>91</v>
      </c>
      <c r="C8" s="9" t="s">
        <v>45</v>
      </c>
      <c r="D8" s="28">
        <v>1</v>
      </c>
      <c r="E8" s="7">
        <v>78.833333333333329</v>
      </c>
      <c r="F8" s="10">
        <v>78.833333333333329</v>
      </c>
      <c r="G8" s="10">
        <v>94.600000000000009</v>
      </c>
      <c r="H8" s="8">
        <f t="shared" si="0"/>
        <v>94.600000000000009</v>
      </c>
      <c r="I8" s="12">
        <f t="shared" si="1"/>
        <v>89.87</v>
      </c>
      <c r="J8" s="8"/>
      <c r="K8" s="8"/>
      <c r="L8" s="8"/>
      <c r="M8" s="8">
        <v>0</v>
      </c>
      <c r="N8" s="30" t="s">
        <v>50</v>
      </c>
      <c r="O8" s="22"/>
      <c r="P8" s="44">
        <f>D8*O8</f>
        <v>0</v>
      </c>
      <c r="Q8" s="3"/>
      <c r="R8" s="3"/>
    </row>
    <row r="9" spans="1:18" ht="87.5" x14ac:dyDescent="0.35">
      <c r="A9" s="6" t="s">
        <v>20</v>
      </c>
      <c r="B9" s="9" t="s">
        <v>91</v>
      </c>
      <c r="C9" s="9" t="s">
        <v>45</v>
      </c>
      <c r="D9" s="28">
        <v>1</v>
      </c>
      <c r="E9" s="7">
        <v>790.5</v>
      </c>
      <c r="F9" s="10">
        <v>790.5</v>
      </c>
      <c r="G9" s="10">
        <v>948.59999999999991</v>
      </c>
      <c r="H9" s="8">
        <f t="shared" si="0"/>
        <v>948.59999999999991</v>
      </c>
      <c r="I9" s="12">
        <f t="shared" si="1"/>
        <v>901.16999999999985</v>
      </c>
      <c r="J9" s="8"/>
      <c r="K9" s="8"/>
      <c r="L9" s="8"/>
      <c r="M9" s="8">
        <v>0</v>
      </c>
      <c r="N9" s="30" t="s">
        <v>51</v>
      </c>
      <c r="O9" s="22"/>
      <c r="P9" s="44">
        <f>D9*O9</f>
        <v>0</v>
      </c>
      <c r="Q9" s="3"/>
      <c r="R9" s="3"/>
    </row>
    <row r="10" spans="1:18" ht="62.5" x14ac:dyDescent="0.35">
      <c r="A10" s="6" t="s">
        <v>21</v>
      </c>
      <c r="B10" s="9" t="s">
        <v>91</v>
      </c>
      <c r="C10" s="9" t="s">
        <v>12</v>
      </c>
      <c r="D10" s="28">
        <v>1</v>
      </c>
      <c r="E10" s="7">
        <v>493.83333333333331</v>
      </c>
      <c r="F10" s="10">
        <v>493.83333333333331</v>
      </c>
      <c r="G10" s="10">
        <v>592.6</v>
      </c>
      <c r="H10" s="8">
        <f t="shared" si="0"/>
        <v>592.6</v>
      </c>
      <c r="I10" s="12">
        <f t="shared" si="1"/>
        <v>562.97</v>
      </c>
      <c r="J10" s="8"/>
      <c r="K10" s="8"/>
      <c r="L10" s="8"/>
      <c r="M10" s="8">
        <v>0</v>
      </c>
      <c r="N10" s="30" t="s">
        <v>52</v>
      </c>
      <c r="O10" s="22"/>
      <c r="P10" s="44">
        <f>D10*O10</f>
        <v>0</v>
      </c>
      <c r="Q10" s="3"/>
      <c r="R10" s="3"/>
    </row>
    <row r="11" spans="1:18" ht="50" x14ac:dyDescent="0.35">
      <c r="A11" s="6" t="s">
        <v>22</v>
      </c>
      <c r="B11" s="9" t="s">
        <v>91</v>
      </c>
      <c r="C11" s="9" t="s">
        <v>45</v>
      </c>
      <c r="D11" s="28">
        <v>1</v>
      </c>
      <c r="E11" s="7">
        <v>107</v>
      </c>
      <c r="F11" s="10">
        <v>107</v>
      </c>
      <c r="G11" s="10">
        <v>128.39999999999998</v>
      </c>
      <c r="H11" s="8">
        <f t="shared" si="0"/>
        <v>128.39999999999998</v>
      </c>
      <c r="I11" s="12">
        <f t="shared" si="1"/>
        <v>121.97999999999998</v>
      </c>
      <c r="J11" s="8"/>
      <c r="K11" s="8"/>
      <c r="L11" s="8"/>
      <c r="M11" s="8">
        <v>0</v>
      </c>
      <c r="N11" s="30" t="s">
        <v>53</v>
      </c>
      <c r="O11" s="22"/>
      <c r="P11" s="44">
        <f>D11*O11</f>
        <v>0</v>
      </c>
      <c r="Q11" s="3"/>
      <c r="R11" s="3"/>
    </row>
    <row r="12" spans="1:18" ht="50" x14ac:dyDescent="0.35">
      <c r="A12" s="6" t="s">
        <v>23</v>
      </c>
      <c r="B12" s="9" t="s">
        <v>91</v>
      </c>
      <c r="C12" s="9" t="s">
        <v>45</v>
      </c>
      <c r="D12" s="28">
        <v>1</v>
      </c>
      <c r="E12" s="7">
        <v>153.16666666666666</v>
      </c>
      <c r="F12" s="10">
        <v>153.16666666666666</v>
      </c>
      <c r="G12" s="10">
        <v>183.79999999999998</v>
      </c>
      <c r="H12" s="8">
        <f t="shared" si="0"/>
        <v>183.79999999999998</v>
      </c>
      <c r="I12" s="12">
        <f t="shared" si="1"/>
        <v>174.60999999999999</v>
      </c>
      <c r="J12" s="8"/>
      <c r="K12" s="8"/>
      <c r="L12" s="8"/>
      <c r="M12" s="8">
        <v>0</v>
      </c>
      <c r="N12" s="31" t="s">
        <v>82</v>
      </c>
      <c r="O12" s="22"/>
      <c r="P12" s="44">
        <f>D12*O12</f>
        <v>0</v>
      </c>
      <c r="Q12" s="3"/>
      <c r="R12" s="3"/>
    </row>
    <row r="13" spans="1:18" ht="37.5" x14ac:dyDescent="0.35">
      <c r="A13" s="6" t="s">
        <v>24</v>
      </c>
      <c r="B13" s="9" t="s">
        <v>91</v>
      </c>
      <c r="C13" s="9" t="s">
        <v>12</v>
      </c>
      <c r="D13" s="28">
        <v>1</v>
      </c>
      <c r="E13" s="7">
        <v>102.16666666666667</v>
      </c>
      <c r="F13" s="10">
        <v>102.16666666666667</v>
      </c>
      <c r="G13" s="10">
        <v>122.59999999999998</v>
      </c>
      <c r="H13" s="8">
        <f t="shared" si="0"/>
        <v>122.59999999999998</v>
      </c>
      <c r="I13" s="12">
        <f t="shared" si="1"/>
        <v>116.46999999999997</v>
      </c>
      <c r="J13" s="8"/>
      <c r="K13" s="8"/>
      <c r="L13" s="8"/>
      <c r="M13" s="8">
        <v>0</v>
      </c>
      <c r="N13" s="31" t="s">
        <v>83</v>
      </c>
      <c r="O13" s="22"/>
      <c r="P13" s="44">
        <f>D13*O13</f>
        <v>0</v>
      </c>
      <c r="Q13" s="3"/>
      <c r="R13" s="3"/>
    </row>
    <row r="14" spans="1:18" ht="25" x14ac:dyDescent="0.35">
      <c r="A14" s="6" t="s">
        <v>25</v>
      </c>
      <c r="B14" s="9" t="s">
        <v>91</v>
      </c>
      <c r="C14" s="9" t="s">
        <v>12</v>
      </c>
      <c r="D14" s="28">
        <v>1</v>
      </c>
      <c r="E14" s="7">
        <v>219.16666666666666</v>
      </c>
      <c r="F14" s="10">
        <v>219.16666666666666</v>
      </c>
      <c r="G14" s="10">
        <v>263</v>
      </c>
      <c r="H14" s="8">
        <f t="shared" si="0"/>
        <v>263</v>
      </c>
      <c r="I14" s="12">
        <f t="shared" si="1"/>
        <v>249.85</v>
      </c>
      <c r="J14" s="8"/>
      <c r="K14" s="8"/>
      <c r="L14" s="8"/>
      <c r="M14" s="8">
        <v>0</v>
      </c>
      <c r="N14" s="30" t="s">
        <v>54</v>
      </c>
      <c r="O14" s="22"/>
      <c r="P14" s="44">
        <f>D14*O14</f>
        <v>0</v>
      </c>
      <c r="Q14" s="3"/>
      <c r="R14" s="3"/>
    </row>
    <row r="15" spans="1:18" ht="162.5" x14ac:dyDescent="0.35">
      <c r="A15" s="6" t="s">
        <v>26</v>
      </c>
      <c r="B15" s="9" t="s">
        <v>91</v>
      </c>
      <c r="C15" s="9" t="s">
        <v>45</v>
      </c>
      <c r="D15" s="28">
        <v>1</v>
      </c>
      <c r="E15" s="7">
        <v>888</v>
      </c>
      <c r="F15" s="10">
        <v>888</v>
      </c>
      <c r="G15" s="10">
        <v>1065.5999999999999</v>
      </c>
      <c r="H15" s="8">
        <f t="shared" si="0"/>
        <v>1065.5999999999999</v>
      </c>
      <c r="I15" s="12">
        <f t="shared" si="1"/>
        <v>1012.3199999999999</v>
      </c>
      <c r="J15" s="8"/>
      <c r="K15" s="8"/>
      <c r="L15" s="8"/>
      <c r="M15" s="8">
        <v>0</v>
      </c>
      <c r="N15" s="30" t="s">
        <v>55</v>
      </c>
      <c r="O15" s="22"/>
      <c r="P15" s="44">
        <f>D15*O15</f>
        <v>0</v>
      </c>
      <c r="Q15" s="3"/>
      <c r="R15" s="3"/>
    </row>
    <row r="16" spans="1:18" ht="100" x14ac:dyDescent="0.35">
      <c r="A16" s="6" t="s">
        <v>27</v>
      </c>
      <c r="B16" s="9" t="s">
        <v>91</v>
      </c>
      <c r="C16" s="9" t="s">
        <v>45</v>
      </c>
      <c r="D16" s="28">
        <v>1</v>
      </c>
      <c r="E16" s="7">
        <v>632</v>
      </c>
      <c r="F16" s="10">
        <v>632</v>
      </c>
      <c r="G16" s="10">
        <v>758.4</v>
      </c>
      <c r="H16" s="8">
        <f t="shared" si="0"/>
        <v>758.4</v>
      </c>
      <c r="I16" s="12">
        <f t="shared" si="1"/>
        <v>720.48</v>
      </c>
      <c r="J16" s="8"/>
      <c r="K16" s="8"/>
      <c r="L16" s="8"/>
      <c r="M16" s="8">
        <v>0</v>
      </c>
      <c r="N16" s="30" t="s">
        <v>56</v>
      </c>
      <c r="O16" s="22"/>
      <c r="P16" s="44">
        <f>D16*O16</f>
        <v>0</v>
      </c>
      <c r="Q16" s="3"/>
      <c r="R16" s="3"/>
    </row>
    <row r="17" spans="1:18" ht="100" x14ac:dyDescent="0.35">
      <c r="A17" s="6" t="s">
        <v>28</v>
      </c>
      <c r="B17" s="9" t="s">
        <v>91</v>
      </c>
      <c r="C17" s="9" t="s">
        <v>45</v>
      </c>
      <c r="D17" s="28">
        <v>1</v>
      </c>
      <c r="E17" s="7">
        <v>1123.8333333333333</v>
      </c>
      <c r="F17" s="10">
        <v>1123.8333333333333</v>
      </c>
      <c r="G17" s="10">
        <v>1348.6000000000001</v>
      </c>
      <c r="H17" s="8">
        <f t="shared" si="0"/>
        <v>1348.6000000000001</v>
      </c>
      <c r="I17" s="12">
        <f t="shared" si="1"/>
        <v>1281.17</v>
      </c>
      <c r="J17" s="8"/>
      <c r="K17" s="8"/>
      <c r="L17" s="8"/>
      <c r="M17" s="8">
        <v>0</v>
      </c>
      <c r="N17" s="30" t="s">
        <v>57</v>
      </c>
      <c r="O17" s="22"/>
      <c r="P17" s="44">
        <f>D17*O17</f>
        <v>0</v>
      </c>
      <c r="Q17" s="3"/>
      <c r="R17" s="3"/>
    </row>
    <row r="18" spans="1:18" ht="37.5" x14ac:dyDescent="0.35">
      <c r="A18" s="6" t="s">
        <v>29</v>
      </c>
      <c r="B18" s="9" t="s">
        <v>91</v>
      </c>
      <c r="C18" s="9" t="s">
        <v>12</v>
      </c>
      <c r="D18" s="28">
        <v>1</v>
      </c>
      <c r="E18" s="7">
        <v>406</v>
      </c>
      <c r="F18" s="10">
        <v>406</v>
      </c>
      <c r="G18" s="10">
        <v>487.2</v>
      </c>
      <c r="H18" s="8">
        <f t="shared" si="0"/>
        <v>487.2</v>
      </c>
      <c r="I18" s="12">
        <f t="shared" si="1"/>
        <v>462.84</v>
      </c>
      <c r="J18" s="8"/>
      <c r="K18" s="8"/>
      <c r="L18" s="8"/>
      <c r="M18" s="8">
        <v>0</v>
      </c>
      <c r="N18" s="30" t="s">
        <v>58</v>
      </c>
      <c r="O18" s="22"/>
      <c r="P18" s="44">
        <f>D18*O18</f>
        <v>0</v>
      </c>
      <c r="Q18" s="3"/>
      <c r="R18" s="3"/>
    </row>
    <row r="19" spans="1:18" ht="37.5" x14ac:dyDescent="0.35">
      <c r="A19" s="6" t="s">
        <v>30</v>
      </c>
      <c r="B19" s="9" t="s">
        <v>91</v>
      </c>
      <c r="C19" s="9" t="s">
        <v>12</v>
      </c>
      <c r="D19" s="28">
        <v>1</v>
      </c>
      <c r="E19" s="7">
        <v>104</v>
      </c>
      <c r="F19" s="10">
        <v>104</v>
      </c>
      <c r="G19" s="10">
        <v>124.8</v>
      </c>
      <c r="H19" s="8">
        <f t="shared" si="0"/>
        <v>124.8</v>
      </c>
      <c r="I19" s="12">
        <f t="shared" si="1"/>
        <v>118.56</v>
      </c>
      <c r="J19" s="8"/>
      <c r="K19" s="8"/>
      <c r="L19" s="8"/>
      <c r="M19" s="8">
        <v>0</v>
      </c>
      <c r="N19" s="30" t="s">
        <v>59</v>
      </c>
      <c r="O19" s="22"/>
      <c r="P19" s="44">
        <f>D19*O19</f>
        <v>0</v>
      </c>
      <c r="Q19" s="3"/>
      <c r="R19" s="3"/>
    </row>
    <row r="20" spans="1:18" ht="112.5" x14ac:dyDescent="0.35">
      <c r="A20" s="6" t="s">
        <v>31</v>
      </c>
      <c r="B20" s="9" t="s">
        <v>91</v>
      </c>
      <c r="C20" s="9" t="s">
        <v>12</v>
      </c>
      <c r="D20" s="28">
        <v>1</v>
      </c>
      <c r="E20" s="7">
        <v>215.16666666666666</v>
      </c>
      <c r="F20" s="10">
        <v>215.16666666666666</v>
      </c>
      <c r="G20" s="10">
        <v>258.2</v>
      </c>
      <c r="H20" s="8">
        <f t="shared" si="0"/>
        <v>258.2</v>
      </c>
      <c r="I20" s="12">
        <f t="shared" si="1"/>
        <v>245.29</v>
      </c>
      <c r="J20" s="8"/>
      <c r="K20" s="8"/>
      <c r="L20" s="8"/>
      <c r="M20" s="8">
        <v>0</v>
      </c>
      <c r="N20" s="32" t="s">
        <v>84</v>
      </c>
      <c r="O20" s="22"/>
      <c r="P20" s="44">
        <f>D20*O20</f>
        <v>0</v>
      </c>
      <c r="Q20" s="3"/>
      <c r="R20" s="3"/>
    </row>
    <row r="21" spans="1:18" ht="37.5" x14ac:dyDescent="0.35">
      <c r="A21" s="6" t="s">
        <v>32</v>
      </c>
      <c r="B21" s="9" t="s">
        <v>91</v>
      </c>
      <c r="C21" s="9" t="s">
        <v>11</v>
      </c>
      <c r="D21" s="28">
        <v>1</v>
      </c>
      <c r="E21" s="7">
        <v>32</v>
      </c>
      <c r="F21" s="10">
        <v>32</v>
      </c>
      <c r="G21" s="10">
        <v>38.4</v>
      </c>
      <c r="H21" s="8">
        <f t="shared" si="0"/>
        <v>38.4</v>
      </c>
      <c r="I21" s="12">
        <f t="shared" si="1"/>
        <v>36.480000000000004</v>
      </c>
      <c r="J21" s="8"/>
      <c r="K21" s="8"/>
      <c r="L21" s="8"/>
      <c r="M21" s="8">
        <v>0</v>
      </c>
      <c r="N21" s="30" t="s">
        <v>60</v>
      </c>
      <c r="O21" s="22"/>
      <c r="P21" s="44">
        <f>D21*O21</f>
        <v>0</v>
      </c>
      <c r="Q21" s="3"/>
      <c r="R21" s="3"/>
    </row>
    <row r="22" spans="1:18" ht="87.5" x14ac:dyDescent="0.35">
      <c r="A22" s="6" t="s">
        <v>33</v>
      </c>
      <c r="B22" s="9" t="s">
        <v>91</v>
      </c>
      <c r="C22" s="9" t="s">
        <v>11</v>
      </c>
      <c r="D22" s="28">
        <v>1</v>
      </c>
      <c r="E22" s="7">
        <v>253.16666666666666</v>
      </c>
      <c r="F22" s="10">
        <v>253.16666666666666</v>
      </c>
      <c r="G22" s="10">
        <v>303.79999999999995</v>
      </c>
      <c r="H22" s="8">
        <f t="shared" si="0"/>
        <v>303.79999999999995</v>
      </c>
      <c r="I22" s="12">
        <f t="shared" si="1"/>
        <v>288.60999999999996</v>
      </c>
      <c r="J22" s="8"/>
      <c r="K22" s="8"/>
      <c r="L22" s="8"/>
      <c r="M22" s="8">
        <v>0</v>
      </c>
      <c r="N22" s="32" t="s">
        <v>85</v>
      </c>
      <c r="O22" s="22"/>
      <c r="P22" s="44">
        <f>D22*O22</f>
        <v>0</v>
      </c>
      <c r="Q22" s="3"/>
      <c r="R22" s="3"/>
    </row>
    <row r="23" spans="1:18" ht="87.5" x14ac:dyDescent="0.35">
      <c r="A23" s="6" t="s">
        <v>14</v>
      </c>
      <c r="B23" s="9" t="s">
        <v>91</v>
      </c>
      <c r="C23" s="9" t="s">
        <v>12</v>
      </c>
      <c r="D23" s="28">
        <v>2</v>
      </c>
      <c r="E23" s="7">
        <v>1115.5</v>
      </c>
      <c r="F23" s="10">
        <v>2231</v>
      </c>
      <c r="G23" s="10">
        <v>2677.2000000000003</v>
      </c>
      <c r="H23" s="8">
        <f t="shared" si="0"/>
        <v>2677.2000000000003</v>
      </c>
      <c r="I23" s="12">
        <f t="shared" si="1"/>
        <v>2543.34</v>
      </c>
      <c r="J23" s="8"/>
      <c r="K23" s="8"/>
      <c r="L23" s="8"/>
      <c r="M23" s="8">
        <v>0</v>
      </c>
      <c r="N23" s="30" t="s">
        <v>61</v>
      </c>
      <c r="O23" s="22"/>
      <c r="P23" s="44">
        <f>D23*O23</f>
        <v>0</v>
      </c>
      <c r="Q23" s="3"/>
      <c r="R23" s="3"/>
    </row>
    <row r="24" spans="1:18" ht="62.5" x14ac:dyDescent="0.35">
      <c r="A24" s="6" t="s">
        <v>34</v>
      </c>
      <c r="B24" s="9" t="s">
        <v>91</v>
      </c>
      <c r="C24" s="9" t="s">
        <v>45</v>
      </c>
      <c r="D24" s="28">
        <v>2</v>
      </c>
      <c r="E24" s="7">
        <v>718.83333333333337</v>
      </c>
      <c r="F24" s="10">
        <v>1437.6666666666667</v>
      </c>
      <c r="G24" s="10">
        <v>1725.2</v>
      </c>
      <c r="H24" s="8">
        <f t="shared" si="0"/>
        <v>1725.2</v>
      </c>
      <c r="I24" s="12">
        <f t="shared" si="1"/>
        <v>1638.9399999999998</v>
      </c>
      <c r="J24" s="8"/>
      <c r="K24" s="8"/>
      <c r="L24" s="8"/>
      <c r="M24" s="8">
        <v>0</v>
      </c>
      <c r="N24" s="32" t="s">
        <v>86</v>
      </c>
      <c r="O24" s="22"/>
      <c r="P24" s="44">
        <f>D24*O24</f>
        <v>0</v>
      </c>
      <c r="Q24" s="3"/>
      <c r="R24" s="3"/>
    </row>
    <row r="25" spans="1:18" ht="87.5" x14ac:dyDescent="0.35">
      <c r="A25" s="6" t="s">
        <v>35</v>
      </c>
      <c r="B25" s="9" t="s">
        <v>91</v>
      </c>
      <c r="C25" s="9" t="s">
        <v>45</v>
      </c>
      <c r="D25" s="28">
        <v>2</v>
      </c>
      <c r="E25" s="7">
        <v>240.16666666666666</v>
      </c>
      <c r="F25" s="10">
        <v>480.33333333333331</v>
      </c>
      <c r="G25" s="10">
        <v>576.4</v>
      </c>
      <c r="H25" s="8">
        <f t="shared" si="0"/>
        <v>576.4</v>
      </c>
      <c r="I25" s="12">
        <f t="shared" si="1"/>
        <v>547.57999999999993</v>
      </c>
      <c r="J25" s="8"/>
      <c r="K25" s="8"/>
      <c r="L25" s="8"/>
      <c r="M25" s="8">
        <v>0</v>
      </c>
      <c r="N25" s="30" t="s">
        <v>62</v>
      </c>
      <c r="O25" s="22"/>
      <c r="P25" s="44">
        <f>D25*O25</f>
        <v>0</v>
      </c>
      <c r="Q25" s="3"/>
      <c r="R25" s="3"/>
    </row>
    <row r="26" spans="1:18" ht="25" x14ac:dyDescent="0.35">
      <c r="A26" s="6" t="s">
        <v>36</v>
      </c>
      <c r="B26" s="9" t="s">
        <v>91</v>
      </c>
      <c r="C26" s="9" t="s">
        <v>45</v>
      </c>
      <c r="D26" s="28">
        <v>2</v>
      </c>
      <c r="E26" s="7">
        <v>92</v>
      </c>
      <c r="F26" s="10">
        <v>184</v>
      </c>
      <c r="G26" s="10">
        <v>220.79999999999998</v>
      </c>
      <c r="H26" s="8">
        <f t="shared" si="0"/>
        <v>220.79999999999998</v>
      </c>
      <c r="I26" s="12">
        <f t="shared" si="1"/>
        <v>209.75999999999996</v>
      </c>
      <c r="J26" s="8"/>
      <c r="K26" s="8"/>
      <c r="L26" s="8"/>
      <c r="M26" s="8">
        <v>0</v>
      </c>
      <c r="N26" s="30" t="s">
        <v>63</v>
      </c>
      <c r="O26" s="22"/>
      <c r="P26" s="44">
        <f>D26*O26</f>
        <v>0</v>
      </c>
      <c r="Q26" s="3"/>
      <c r="R26" s="3"/>
    </row>
    <row r="27" spans="1:18" ht="37.5" x14ac:dyDescent="0.35">
      <c r="A27" s="6" t="s">
        <v>37</v>
      </c>
      <c r="B27" s="9" t="s">
        <v>91</v>
      </c>
      <c r="C27" s="9" t="s">
        <v>45</v>
      </c>
      <c r="D27" s="28">
        <v>3</v>
      </c>
      <c r="E27" s="7">
        <v>158.83333333333334</v>
      </c>
      <c r="F27" s="10">
        <v>476.5</v>
      </c>
      <c r="G27" s="10">
        <v>571.80000000000007</v>
      </c>
      <c r="H27" s="8">
        <f t="shared" si="0"/>
        <v>571.80000000000007</v>
      </c>
      <c r="I27" s="12">
        <f t="shared" si="1"/>
        <v>543.21</v>
      </c>
      <c r="J27" s="8"/>
      <c r="K27" s="8"/>
      <c r="L27" s="8"/>
      <c r="M27" s="8">
        <v>0</v>
      </c>
      <c r="N27" s="30" t="s">
        <v>64</v>
      </c>
      <c r="O27" s="22"/>
      <c r="P27" s="44">
        <f>D27*O27</f>
        <v>0</v>
      </c>
      <c r="Q27" s="3"/>
      <c r="R27" s="3"/>
    </row>
    <row r="28" spans="1:18" ht="62.5" x14ac:dyDescent="0.35">
      <c r="A28" s="6" t="s">
        <v>38</v>
      </c>
      <c r="B28" s="9" t="s">
        <v>91</v>
      </c>
      <c r="C28" s="9" t="s">
        <v>45</v>
      </c>
      <c r="D28" s="28">
        <v>3</v>
      </c>
      <c r="E28" s="7">
        <v>246</v>
      </c>
      <c r="F28" s="10">
        <v>738</v>
      </c>
      <c r="G28" s="10">
        <v>885.59999999999991</v>
      </c>
      <c r="H28" s="8">
        <f t="shared" si="0"/>
        <v>885.59999999999991</v>
      </c>
      <c r="I28" s="12">
        <f t="shared" si="1"/>
        <v>841.31999999999994</v>
      </c>
      <c r="J28" s="8"/>
      <c r="K28" s="8"/>
      <c r="L28" s="8"/>
      <c r="M28" s="8">
        <v>0</v>
      </c>
      <c r="N28" s="30" t="s">
        <v>65</v>
      </c>
      <c r="O28" s="22"/>
      <c r="P28" s="44">
        <f>D28*O28</f>
        <v>0</v>
      </c>
      <c r="Q28" s="3"/>
      <c r="R28" s="3"/>
    </row>
    <row r="29" spans="1:18" ht="62.5" x14ac:dyDescent="0.35">
      <c r="A29" s="6" t="s">
        <v>21</v>
      </c>
      <c r="B29" s="9" t="s">
        <v>91</v>
      </c>
      <c r="C29" s="9" t="s">
        <v>12</v>
      </c>
      <c r="D29" s="28">
        <v>3</v>
      </c>
      <c r="E29" s="7">
        <v>494</v>
      </c>
      <c r="F29" s="10">
        <v>1482</v>
      </c>
      <c r="G29" s="10">
        <v>1778.3999999999999</v>
      </c>
      <c r="H29" s="8">
        <f t="shared" si="0"/>
        <v>1778.3999999999999</v>
      </c>
      <c r="I29" s="12">
        <f t="shared" si="1"/>
        <v>1689.4799999999998</v>
      </c>
      <c r="J29" s="8"/>
      <c r="K29" s="8"/>
      <c r="L29" s="8"/>
      <c r="M29" s="8">
        <v>0</v>
      </c>
      <c r="N29" s="30" t="s">
        <v>66</v>
      </c>
      <c r="O29" s="22"/>
      <c r="P29" s="44">
        <f>D29*O29</f>
        <v>0</v>
      </c>
      <c r="Q29" s="3"/>
      <c r="R29" s="3"/>
    </row>
    <row r="30" spans="1:18" ht="50" x14ac:dyDescent="0.35">
      <c r="A30" s="6" t="s">
        <v>22</v>
      </c>
      <c r="B30" s="9" t="s">
        <v>91</v>
      </c>
      <c r="C30" s="9" t="s">
        <v>45</v>
      </c>
      <c r="D30" s="28">
        <v>3</v>
      </c>
      <c r="E30" s="7">
        <v>215</v>
      </c>
      <c r="F30" s="10">
        <v>645</v>
      </c>
      <c r="G30" s="10">
        <v>774</v>
      </c>
      <c r="H30" s="8">
        <f t="shared" si="0"/>
        <v>774</v>
      </c>
      <c r="I30" s="12">
        <f t="shared" si="1"/>
        <v>735.30000000000007</v>
      </c>
      <c r="J30" s="8"/>
      <c r="K30" s="8"/>
      <c r="L30" s="8"/>
      <c r="M30" s="8">
        <v>0</v>
      </c>
      <c r="N30" s="30" t="s">
        <v>67</v>
      </c>
      <c r="O30" s="22"/>
      <c r="P30" s="44">
        <f>D30*O30</f>
        <v>0</v>
      </c>
      <c r="Q30" s="3"/>
      <c r="R30" s="3"/>
    </row>
    <row r="31" spans="1:18" ht="50" x14ac:dyDescent="0.35">
      <c r="A31" s="6" t="s">
        <v>23</v>
      </c>
      <c r="B31" s="9" t="s">
        <v>91</v>
      </c>
      <c r="C31" s="9" t="s">
        <v>45</v>
      </c>
      <c r="D31" s="28">
        <v>3</v>
      </c>
      <c r="E31" s="7">
        <v>307</v>
      </c>
      <c r="F31" s="10">
        <v>921</v>
      </c>
      <c r="G31" s="10">
        <v>1105.1999999999998</v>
      </c>
      <c r="H31" s="8">
        <f t="shared" si="0"/>
        <v>1105.1999999999998</v>
      </c>
      <c r="I31" s="12">
        <f t="shared" si="1"/>
        <v>1049.9399999999998</v>
      </c>
      <c r="J31" s="8"/>
      <c r="K31" s="8"/>
      <c r="L31" s="8"/>
      <c r="M31" s="8">
        <v>0</v>
      </c>
      <c r="N31" s="32" t="s">
        <v>87</v>
      </c>
      <c r="O31" s="22"/>
      <c r="P31" s="44">
        <f>D31*O31</f>
        <v>0</v>
      </c>
      <c r="Q31" s="3"/>
      <c r="R31" s="3"/>
    </row>
    <row r="32" spans="1:18" ht="37.5" x14ac:dyDescent="0.35">
      <c r="A32" s="6" t="s">
        <v>24</v>
      </c>
      <c r="B32" s="9" t="s">
        <v>91</v>
      </c>
      <c r="C32" s="9" t="s">
        <v>45</v>
      </c>
      <c r="D32" s="28">
        <v>3</v>
      </c>
      <c r="E32" s="7">
        <v>102.5</v>
      </c>
      <c r="F32" s="10">
        <v>307.5</v>
      </c>
      <c r="G32" s="10">
        <v>369</v>
      </c>
      <c r="H32" s="8">
        <f t="shared" si="0"/>
        <v>369</v>
      </c>
      <c r="I32" s="12">
        <f t="shared" si="1"/>
        <v>350.55</v>
      </c>
      <c r="J32" s="8"/>
      <c r="K32" s="8"/>
      <c r="L32" s="8"/>
      <c r="M32" s="8">
        <v>0</v>
      </c>
      <c r="N32" s="32" t="s">
        <v>83</v>
      </c>
      <c r="O32" s="22"/>
      <c r="P32" s="44">
        <f>D32*O32</f>
        <v>0</v>
      </c>
      <c r="Q32" s="3"/>
      <c r="R32" s="3"/>
    </row>
    <row r="33" spans="1:18" ht="25" x14ac:dyDescent="0.35">
      <c r="A33" s="6" t="s">
        <v>25</v>
      </c>
      <c r="B33" s="9" t="s">
        <v>91</v>
      </c>
      <c r="C33" s="9" t="s">
        <v>45</v>
      </c>
      <c r="D33" s="28">
        <v>4</v>
      </c>
      <c r="E33" s="7">
        <v>219</v>
      </c>
      <c r="F33" s="10">
        <v>876</v>
      </c>
      <c r="G33" s="10">
        <v>1051.1999999999998</v>
      </c>
      <c r="H33" s="8">
        <f t="shared" si="0"/>
        <v>1051.1999999999998</v>
      </c>
      <c r="I33" s="12">
        <f t="shared" si="1"/>
        <v>998.63999999999987</v>
      </c>
      <c r="J33" s="8"/>
      <c r="K33" s="8"/>
      <c r="L33" s="8"/>
      <c r="M33" s="8">
        <v>0</v>
      </c>
      <c r="N33" s="30" t="s">
        <v>68</v>
      </c>
      <c r="O33" s="22"/>
      <c r="P33" s="44">
        <f>D33*O33</f>
        <v>0</v>
      </c>
      <c r="Q33" s="3"/>
      <c r="R33" s="3"/>
    </row>
    <row r="34" spans="1:18" ht="125" x14ac:dyDescent="0.35">
      <c r="A34" s="6" t="s">
        <v>39</v>
      </c>
      <c r="B34" s="9" t="s">
        <v>91</v>
      </c>
      <c r="C34" s="9" t="s">
        <v>45</v>
      </c>
      <c r="D34" s="28">
        <v>3</v>
      </c>
      <c r="E34" s="7">
        <v>778.83333333333337</v>
      </c>
      <c r="F34" s="10">
        <v>2336.5</v>
      </c>
      <c r="G34" s="10">
        <v>2803.7999999999997</v>
      </c>
      <c r="H34" s="8">
        <f t="shared" si="0"/>
        <v>2803.7999999999997</v>
      </c>
      <c r="I34" s="12">
        <f t="shared" si="1"/>
        <v>2663.6099999999997</v>
      </c>
      <c r="J34" s="8"/>
      <c r="K34" s="8"/>
      <c r="L34" s="8"/>
      <c r="M34" s="8">
        <v>0</v>
      </c>
      <c r="N34" s="30" t="s">
        <v>69</v>
      </c>
      <c r="O34" s="22"/>
      <c r="P34" s="44">
        <f>D34*O34</f>
        <v>0</v>
      </c>
      <c r="Q34" s="3"/>
      <c r="R34" s="3"/>
    </row>
    <row r="35" spans="1:18" ht="62.5" x14ac:dyDescent="0.35">
      <c r="A35" s="6" t="s">
        <v>40</v>
      </c>
      <c r="B35" s="9" t="s">
        <v>91</v>
      </c>
      <c r="C35" s="9" t="s">
        <v>45</v>
      </c>
      <c r="D35" s="28">
        <v>4</v>
      </c>
      <c r="E35" s="7">
        <v>324</v>
      </c>
      <c r="F35" s="10">
        <v>1296</v>
      </c>
      <c r="G35" s="10">
        <v>1555.1999999999998</v>
      </c>
      <c r="H35" s="8">
        <f t="shared" si="0"/>
        <v>1555.1999999999998</v>
      </c>
      <c r="I35" s="12">
        <f t="shared" si="1"/>
        <v>1477.4399999999998</v>
      </c>
      <c r="J35" s="8"/>
      <c r="K35" s="8"/>
      <c r="L35" s="8"/>
      <c r="M35" s="8">
        <v>0</v>
      </c>
      <c r="N35" s="30" t="s">
        <v>70</v>
      </c>
      <c r="O35" s="22"/>
      <c r="P35" s="44">
        <f>D35*O35</f>
        <v>0</v>
      </c>
      <c r="Q35" s="3"/>
      <c r="R35" s="3"/>
    </row>
    <row r="36" spans="1:18" ht="62.5" x14ac:dyDescent="0.35">
      <c r="A36" s="6" t="s">
        <v>41</v>
      </c>
      <c r="B36" s="9" t="s">
        <v>91</v>
      </c>
      <c r="C36" s="9" t="s">
        <v>45</v>
      </c>
      <c r="D36" s="28">
        <v>4</v>
      </c>
      <c r="E36" s="7">
        <v>330</v>
      </c>
      <c r="F36" s="10">
        <v>1320</v>
      </c>
      <c r="G36" s="10">
        <v>1584</v>
      </c>
      <c r="H36" s="8">
        <f t="shared" si="0"/>
        <v>1584</v>
      </c>
      <c r="I36" s="12">
        <f t="shared" si="1"/>
        <v>1504.8</v>
      </c>
      <c r="J36" s="8"/>
      <c r="K36" s="8"/>
      <c r="L36" s="8"/>
      <c r="M36" s="8">
        <v>0</v>
      </c>
      <c r="N36" s="30" t="s">
        <v>71</v>
      </c>
      <c r="O36" s="22"/>
      <c r="P36" s="44">
        <f>D36*O36</f>
        <v>0</v>
      </c>
      <c r="Q36" s="3"/>
      <c r="R36" s="3"/>
    </row>
    <row r="37" spans="1:18" ht="62.5" x14ac:dyDescent="0.35">
      <c r="A37" s="6" t="s">
        <v>42</v>
      </c>
      <c r="B37" s="9" t="s">
        <v>91</v>
      </c>
      <c r="C37" s="9" t="s">
        <v>45</v>
      </c>
      <c r="D37" s="28">
        <v>4</v>
      </c>
      <c r="E37" s="7">
        <v>688.66666666666663</v>
      </c>
      <c r="F37" s="10">
        <v>2754.6666666666665</v>
      </c>
      <c r="G37" s="10">
        <v>3305.6</v>
      </c>
      <c r="H37" s="8">
        <f t="shared" si="0"/>
        <v>3305.6</v>
      </c>
      <c r="I37" s="12">
        <f t="shared" si="1"/>
        <v>3140.3199999999997</v>
      </c>
      <c r="J37" s="8"/>
      <c r="K37" s="8"/>
      <c r="L37" s="8"/>
      <c r="M37" s="8">
        <v>0</v>
      </c>
      <c r="N37" s="30" t="s">
        <v>72</v>
      </c>
      <c r="O37" s="22"/>
      <c r="P37" s="44">
        <f>D37*O37</f>
        <v>0</v>
      </c>
      <c r="Q37" s="3"/>
      <c r="R37" s="3"/>
    </row>
    <row r="38" spans="1:18" ht="37.5" x14ac:dyDescent="0.35">
      <c r="A38" s="6" t="s">
        <v>30</v>
      </c>
      <c r="B38" s="9" t="s">
        <v>91</v>
      </c>
      <c r="C38" s="9" t="s">
        <v>12</v>
      </c>
      <c r="D38" s="28">
        <v>4</v>
      </c>
      <c r="E38" s="7">
        <v>104</v>
      </c>
      <c r="F38" s="10">
        <v>416</v>
      </c>
      <c r="G38" s="10">
        <v>499.2</v>
      </c>
      <c r="H38" s="8">
        <f t="shared" si="0"/>
        <v>499.2</v>
      </c>
      <c r="I38" s="12">
        <f t="shared" si="1"/>
        <v>474.24</v>
      </c>
      <c r="J38" s="8"/>
      <c r="K38" s="8"/>
      <c r="L38" s="8"/>
      <c r="M38" s="8">
        <v>0</v>
      </c>
      <c r="N38" s="32" t="s">
        <v>88</v>
      </c>
      <c r="O38" s="22"/>
      <c r="P38" s="44">
        <f>D38*O38</f>
        <v>0</v>
      </c>
      <c r="Q38" s="3"/>
      <c r="R38" s="3"/>
    </row>
    <row r="39" spans="1:18" ht="37.5" x14ac:dyDescent="0.35">
      <c r="A39" s="6" t="s">
        <v>43</v>
      </c>
      <c r="B39" s="9" t="s">
        <v>91</v>
      </c>
      <c r="C39" s="9" t="s">
        <v>45</v>
      </c>
      <c r="D39" s="28">
        <v>4</v>
      </c>
      <c r="E39" s="7">
        <v>115.16666666666667</v>
      </c>
      <c r="F39" s="10">
        <v>460.66666666666669</v>
      </c>
      <c r="G39" s="10">
        <v>552.80000000000007</v>
      </c>
      <c r="H39" s="8">
        <f t="shared" si="0"/>
        <v>552.80000000000007</v>
      </c>
      <c r="I39" s="12">
        <f t="shared" si="1"/>
        <v>525.16000000000008</v>
      </c>
      <c r="J39" s="8"/>
      <c r="K39" s="8"/>
      <c r="L39" s="8"/>
      <c r="M39" s="8">
        <v>0</v>
      </c>
      <c r="N39" s="30" t="s">
        <v>73</v>
      </c>
      <c r="O39" s="22"/>
      <c r="P39" s="44">
        <f>D39*O39</f>
        <v>0</v>
      </c>
      <c r="Q39" s="3"/>
      <c r="R39" s="3"/>
    </row>
    <row r="40" spans="1:18" ht="75.5" thickBot="1" x14ac:dyDescent="0.4">
      <c r="A40" s="21" t="s">
        <v>44</v>
      </c>
      <c r="B40" s="13" t="s">
        <v>91</v>
      </c>
      <c r="C40" s="13" t="s">
        <v>45</v>
      </c>
      <c r="D40" s="29">
        <v>4</v>
      </c>
      <c r="E40" s="14">
        <v>161.16666666666666</v>
      </c>
      <c r="F40" s="11">
        <v>644.66666666666663</v>
      </c>
      <c r="G40" s="11">
        <v>773.59999999999991</v>
      </c>
      <c r="H40" s="15">
        <f t="shared" si="0"/>
        <v>773.59999999999991</v>
      </c>
      <c r="I40" s="16">
        <f t="shared" si="1"/>
        <v>734.91999999999985</v>
      </c>
      <c r="J40" s="15"/>
      <c r="K40" s="15"/>
      <c r="L40" s="15"/>
      <c r="M40" s="15">
        <v>0</v>
      </c>
      <c r="N40" s="33" t="s">
        <v>89</v>
      </c>
      <c r="O40" s="23"/>
      <c r="P40" s="45">
        <f>D40*O40</f>
        <v>0</v>
      </c>
      <c r="Q40" s="3"/>
      <c r="R40" s="3"/>
    </row>
    <row r="41" spans="1:18" ht="15" thickBot="1" x14ac:dyDescent="0.4">
      <c r="E41" s="3"/>
      <c r="F41" s="3"/>
      <c r="G41" s="3"/>
      <c r="H41" s="3"/>
      <c r="I41" s="3"/>
      <c r="J41" s="3"/>
      <c r="K41" s="3"/>
      <c r="L41" s="3"/>
      <c r="M41" s="3"/>
      <c r="N41" s="5"/>
    </row>
    <row r="42" spans="1:18" ht="26.15" customHeight="1" x14ac:dyDescent="0.35">
      <c r="E42" s="3"/>
      <c r="F42" s="3"/>
      <c r="G42" s="3"/>
      <c r="H42" s="3"/>
      <c r="I42" s="3"/>
      <c r="J42" s="3"/>
      <c r="K42" s="3"/>
      <c r="L42" s="3"/>
      <c r="M42" s="3"/>
      <c r="N42" s="5"/>
      <c r="O42" s="24" t="s">
        <v>77</v>
      </c>
      <c r="P42" s="26">
        <f>SUM(P2:P40)</f>
        <v>0</v>
      </c>
    </row>
    <row r="43" spans="1:18" ht="26.15" customHeight="1" thickBot="1" x14ac:dyDescent="0.4">
      <c r="E43" s="3"/>
      <c r="F43" s="3"/>
      <c r="G43" s="3"/>
      <c r="H43" s="3"/>
      <c r="I43" s="3"/>
      <c r="J43" s="3"/>
      <c r="K43" s="3"/>
      <c r="L43" s="3"/>
      <c r="M43" s="3"/>
      <c r="N43" s="5"/>
      <c r="O43" s="25" t="s">
        <v>78</v>
      </c>
      <c r="P43" s="27">
        <f>P42*1.2</f>
        <v>0</v>
      </c>
    </row>
    <row r="44" spans="1:18" x14ac:dyDescent="0.35">
      <c r="E44" s="3"/>
      <c r="F44" s="3"/>
      <c r="G44" s="3"/>
      <c r="H44" s="3"/>
      <c r="I44" s="3"/>
      <c r="J44" s="3"/>
      <c r="K44" s="3"/>
      <c r="L44" s="3"/>
      <c r="M44" s="3"/>
      <c r="N44" s="5"/>
    </row>
    <row r="45" spans="1:18" x14ac:dyDescent="0.35">
      <c r="E45" s="3"/>
      <c r="F45" s="3"/>
      <c r="G45" s="3"/>
      <c r="H45" s="3"/>
      <c r="I45" s="3"/>
      <c r="J45" s="3"/>
      <c r="K45" s="3"/>
      <c r="L45" s="3"/>
      <c r="M45" s="3"/>
      <c r="N45" s="5"/>
    </row>
    <row r="46" spans="1:18" x14ac:dyDescent="0.35">
      <c r="E46" s="3"/>
      <c r="F46" s="3"/>
      <c r="G46" s="3"/>
      <c r="H46" s="3"/>
      <c r="I46" s="3"/>
      <c r="J46" s="3"/>
      <c r="K46" s="3"/>
      <c r="L46" s="3"/>
      <c r="M46" s="3"/>
      <c r="N46" s="5"/>
    </row>
    <row r="47" spans="1:18" x14ac:dyDescent="0.35">
      <c r="E47" s="3"/>
      <c r="F47" s="3"/>
      <c r="G47" s="3"/>
      <c r="H47" s="3"/>
      <c r="I47" s="3"/>
      <c r="J47" s="3"/>
      <c r="K47" s="3"/>
      <c r="L47" s="3"/>
      <c r="M47" s="3"/>
      <c r="N47" s="5"/>
    </row>
    <row r="48" spans="1:18" x14ac:dyDescent="0.35">
      <c r="E48" s="3"/>
      <c r="F48" s="3"/>
      <c r="G48" s="3"/>
      <c r="H48" s="3"/>
      <c r="I48" s="3"/>
      <c r="J48" s="3"/>
      <c r="K48" s="3"/>
      <c r="L48" s="3"/>
      <c r="M48" s="3"/>
      <c r="N48" s="5"/>
    </row>
    <row r="49" spans="5:14" x14ac:dyDescent="0.35">
      <c r="E49" s="3"/>
      <c r="F49" s="3"/>
      <c r="G49" s="3"/>
      <c r="H49" s="3"/>
      <c r="I49" s="3"/>
      <c r="J49" s="3"/>
      <c r="K49" s="3"/>
      <c r="L49" s="3"/>
      <c r="M49" s="3"/>
      <c r="N49" s="5"/>
    </row>
    <row r="50" spans="5:14" x14ac:dyDescent="0.35">
      <c r="E50" s="3"/>
      <c r="F50" s="3"/>
      <c r="G50" s="3"/>
      <c r="H50" s="3"/>
      <c r="I50" s="3"/>
      <c r="J50" s="3"/>
      <c r="K50" s="3"/>
      <c r="L50" s="3"/>
      <c r="M50" s="3"/>
      <c r="N50" s="5"/>
    </row>
    <row r="51" spans="5:14" x14ac:dyDescent="0.35">
      <c r="E51" s="3"/>
      <c r="F51" s="3"/>
      <c r="G51" s="3"/>
      <c r="H51" s="3"/>
      <c r="I51" s="3"/>
      <c r="J51" s="3"/>
      <c r="K51" s="3"/>
      <c r="L51" s="3"/>
      <c r="M51" s="3"/>
      <c r="N51" s="5"/>
    </row>
  </sheetData>
  <protectedRanges>
    <protectedRange sqref="A2:A39" name="Rozsah3"/>
    <protectedRange sqref="D2:E40" name="Rozsah2"/>
    <protectedRange sqref="O2:O40 B2:C40" name="Rozsah1"/>
    <protectedRange sqref="P2:P40" name="Rozsah1_1"/>
  </protectedRanges>
  <conditionalFormatting sqref="H2:H40">
    <cfRule type="cellIs" dxfId="0" priority="19" stopIfTrue="1" operator="greaterThan">
      <formula>$G2</formula>
    </cfRule>
  </conditionalFormatting>
  <dataValidations xWindow="774" yWindow="735" count="1">
    <dataValidation allowBlank="1" showInputMessage="1" showErrorMessage="1" prompt="Bunka je prednastavená na 20% DPH. Ak sa upaltňuje iná sadzba DPH, zmeňte vzorec." sqref="G2:G40" xr:uid="{00000000-0002-0000-0000-000000000000}"/>
  </dataValidations>
  <pageMargins left="0.39370078740157483" right="0.39370078740157483"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topLeftCell="A34" workbookViewId="0">
      <selection activeCell="F14" sqref="F14"/>
    </sheetView>
  </sheetViews>
  <sheetFormatPr defaultRowHeight="14.5" x14ac:dyDescent="0.35"/>
  <sheetData>
    <row r="1" spans="1:17" x14ac:dyDescent="0.35">
      <c r="A1" s="2"/>
      <c r="B1" s="2"/>
      <c r="C1" s="2"/>
      <c r="D1" s="2"/>
      <c r="E1" s="2"/>
      <c r="F1" s="2"/>
      <c r="G1" s="2"/>
      <c r="H1" s="2"/>
      <c r="I1" s="2"/>
      <c r="J1" s="2"/>
      <c r="K1" s="2"/>
      <c r="L1" s="2"/>
      <c r="M1" s="2"/>
      <c r="N1" s="2"/>
      <c r="O1" s="2"/>
      <c r="P1" s="2"/>
      <c r="Q1" s="2"/>
    </row>
    <row r="2" spans="1:17" x14ac:dyDescent="0.35">
      <c r="A2" s="2"/>
      <c r="B2" s="2"/>
      <c r="C2" s="2"/>
      <c r="D2" s="2"/>
      <c r="E2" s="2"/>
      <c r="F2" s="2"/>
      <c r="G2" s="2"/>
      <c r="H2" s="2"/>
      <c r="I2" s="2"/>
      <c r="J2" s="2"/>
      <c r="K2" s="2"/>
      <c r="L2" s="2"/>
      <c r="M2" s="2"/>
      <c r="N2" s="2"/>
      <c r="O2" s="2"/>
      <c r="P2" s="2"/>
      <c r="Q2" s="2"/>
    </row>
    <row r="3" spans="1:17" x14ac:dyDescent="0.35">
      <c r="A3" s="2"/>
      <c r="B3" s="2"/>
      <c r="C3" s="2"/>
      <c r="D3" s="2"/>
      <c r="E3" s="2"/>
      <c r="F3" s="2"/>
      <c r="G3" s="2"/>
      <c r="H3" s="2"/>
      <c r="I3" s="2"/>
      <c r="J3" s="2"/>
      <c r="K3" s="2"/>
      <c r="L3" s="2"/>
      <c r="M3" s="2"/>
      <c r="N3" s="2"/>
      <c r="O3" s="2"/>
      <c r="P3" s="2"/>
      <c r="Q3" s="2"/>
    </row>
    <row r="4" spans="1:17" x14ac:dyDescent="0.35">
      <c r="A4" s="2"/>
      <c r="B4" s="2"/>
      <c r="C4" s="2"/>
      <c r="D4" s="2"/>
      <c r="E4" s="2"/>
      <c r="F4" s="2"/>
      <c r="G4" s="2"/>
      <c r="H4" s="2"/>
      <c r="I4" s="2"/>
      <c r="J4" s="2"/>
      <c r="K4" s="2"/>
      <c r="L4" s="2"/>
      <c r="M4" s="2"/>
      <c r="N4" s="2"/>
      <c r="O4" s="2"/>
      <c r="P4" s="2"/>
      <c r="Q4" s="2"/>
    </row>
    <row r="5" spans="1:17" x14ac:dyDescent="0.35">
      <c r="A5" s="2"/>
      <c r="B5" s="2"/>
      <c r="C5" s="2"/>
      <c r="D5" s="2"/>
      <c r="E5" s="2"/>
      <c r="F5" s="2"/>
      <c r="G5" s="2"/>
      <c r="H5" s="2"/>
      <c r="I5" s="2"/>
      <c r="J5" s="2"/>
      <c r="K5" s="2"/>
      <c r="L5" s="2"/>
      <c r="M5" s="2"/>
      <c r="N5" s="2"/>
      <c r="O5" s="2"/>
      <c r="P5" s="2"/>
      <c r="Q5" s="2"/>
    </row>
    <row r="6" spans="1:17" x14ac:dyDescent="0.35">
      <c r="A6" s="2"/>
      <c r="B6" s="2"/>
      <c r="C6" s="2"/>
      <c r="D6" s="2"/>
      <c r="E6" s="2"/>
      <c r="F6" s="2"/>
      <c r="G6" s="2"/>
      <c r="H6" s="2"/>
      <c r="I6" s="2"/>
      <c r="J6" s="2"/>
      <c r="K6" s="2"/>
      <c r="L6" s="2"/>
      <c r="M6" s="2"/>
      <c r="N6" s="2"/>
      <c r="O6" s="2"/>
      <c r="P6" s="2"/>
      <c r="Q6" s="2"/>
    </row>
    <row r="7" spans="1:17" x14ac:dyDescent="0.35">
      <c r="A7" s="2"/>
      <c r="B7" s="2"/>
      <c r="C7" s="2"/>
      <c r="D7" s="2"/>
      <c r="E7" s="2"/>
      <c r="F7" s="2"/>
      <c r="G7" s="2"/>
      <c r="H7" s="2"/>
      <c r="I7" s="2"/>
      <c r="J7" s="2"/>
      <c r="K7" s="2"/>
      <c r="L7" s="2"/>
      <c r="M7" s="2"/>
      <c r="N7" s="2"/>
      <c r="O7" s="2"/>
      <c r="P7" s="2"/>
      <c r="Q7" s="2"/>
    </row>
    <row r="8" spans="1:17" x14ac:dyDescent="0.35">
      <c r="A8" s="2"/>
      <c r="B8" s="2"/>
      <c r="C8" s="2"/>
      <c r="D8" s="2"/>
      <c r="E8" s="2"/>
      <c r="F8" s="2"/>
      <c r="G8" s="2"/>
      <c r="H8" s="2"/>
      <c r="I8" s="2"/>
      <c r="J8" s="2"/>
      <c r="K8" s="2"/>
      <c r="L8" s="2"/>
      <c r="M8" s="2"/>
      <c r="N8" s="2"/>
      <c r="O8" s="2"/>
      <c r="P8" s="2"/>
      <c r="Q8" s="2"/>
    </row>
    <row r="9" spans="1:17" x14ac:dyDescent="0.35">
      <c r="A9" s="2"/>
      <c r="B9" s="2"/>
      <c r="C9" s="2"/>
      <c r="D9" s="2"/>
      <c r="E9" s="2"/>
      <c r="F9" s="2"/>
      <c r="G9" s="2"/>
      <c r="H9" s="2"/>
      <c r="I9" s="2"/>
      <c r="J9" s="2"/>
      <c r="K9" s="2"/>
      <c r="L9" s="2"/>
      <c r="M9" s="2"/>
      <c r="N9" s="2"/>
      <c r="O9" s="2"/>
      <c r="P9" s="2"/>
      <c r="Q9" s="2"/>
    </row>
    <row r="10" spans="1:17" x14ac:dyDescent="0.35">
      <c r="A10" s="2"/>
      <c r="B10" s="2"/>
      <c r="C10" s="2"/>
      <c r="D10" s="2"/>
      <c r="E10" s="2"/>
      <c r="F10" s="2"/>
      <c r="G10" s="2"/>
      <c r="H10" s="2"/>
      <c r="I10" s="2"/>
      <c r="J10" s="2"/>
      <c r="K10" s="2"/>
      <c r="L10" s="2"/>
      <c r="M10" s="2"/>
      <c r="N10" s="2"/>
      <c r="O10" s="2"/>
      <c r="P10" s="2"/>
      <c r="Q10" s="2"/>
    </row>
    <row r="11" spans="1:17" x14ac:dyDescent="0.35">
      <c r="A11" s="2"/>
      <c r="B11" s="2"/>
      <c r="C11" s="2"/>
      <c r="D11" s="2"/>
      <c r="E11" s="2"/>
      <c r="F11" s="2"/>
      <c r="G11" s="2"/>
      <c r="H11" s="2"/>
      <c r="I11" s="2"/>
      <c r="J11" s="2"/>
      <c r="K11" s="2"/>
      <c r="L11" s="2"/>
      <c r="M11" s="2"/>
      <c r="N11" s="2"/>
      <c r="O11" s="2"/>
      <c r="P11" s="2"/>
      <c r="Q11" s="2"/>
    </row>
    <row r="12" spans="1:17" x14ac:dyDescent="0.35">
      <c r="A12" s="2"/>
      <c r="B12" s="2"/>
      <c r="C12" s="2"/>
      <c r="D12" s="2"/>
      <c r="E12" s="2"/>
      <c r="F12" s="2"/>
      <c r="G12" s="2"/>
      <c r="H12" s="2"/>
      <c r="I12" s="2"/>
      <c r="J12" s="2"/>
      <c r="K12" s="2"/>
      <c r="L12" s="2"/>
      <c r="M12" s="2"/>
      <c r="N12" s="2"/>
      <c r="O12" s="2"/>
      <c r="P12" s="2"/>
      <c r="Q12" s="2"/>
    </row>
    <row r="13" spans="1:17" x14ac:dyDescent="0.35">
      <c r="A13" s="2"/>
      <c r="B13" s="2"/>
      <c r="C13" s="2"/>
      <c r="D13" s="2"/>
      <c r="E13" s="2"/>
      <c r="F13" s="2"/>
      <c r="G13" s="2"/>
      <c r="H13" s="2"/>
      <c r="I13" s="2"/>
      <c r="J13" s="2"/>
      <c r="K13" s="2"/>
      <c r="L13" s="2"/>
      <c r="M13" s="2"/>
      <c r="N13" s="2"/>
      <c r="O13" s="2"/>
      <c r="P13" s="2"/>
      <c r="Q13" s="2"/>
    </row>
    <row r="14" spans="1:17" x14ac:dyDescent="0.35">
      <c r="A14" s="2"/>
      <c r="B14" s="2"/>
      <c r="C14" s="2"/>
      <c r="D14" s="2"/>
      <c r="E14" s="2"/>
      <c r="F14" s="2"/>
      <c r="G14" s="2"/>
      <c r="H14" s="2"/>
      <c r="I14" s="2"/>
      <c r="J14" s="2"/>
      <c r="K14" s="2"/>
      <c r="L14" s="2"/>
      <c r="M14" s="2"/>
      <c r="N14" s="2"/>
      <c r="O14" s="2"/>
      <c r="P14" s="2"/>
      <c r="Q14" s="2"/>
    </row>
    <row r="15" spans="1:17" x14ac:dyDescent="0.35">
      <c r="A15" s="2"/>
      <c r="B15" s="2"/>
      <c r="C15" s="2"/>
      <c r="D15" s="2"/>
      <c r="E15" s="2"/>
      <c r="F15" s="2"/>
      <c r="G15" s="2"/>
      <c r="H15" s="2"/>
      <c r="I15" s="2"/>
      <c r="J15" s="2"/>
      <c r="K15" s="2"/>
      <c r="L15" s="2"/>
      <c r="M15" s="2"/>
      <c r="N15" s="2"/>
      <c r="O15" s="2"/>
      <c r="P15" s="2"/>
      <c r="Q15" s="2"/>
    </row>
    <row r="16" spans="1:17" x14ac:dyDescent="0.35">
      <c r="A16" s="2"/>
      <c r="B16" s="2"/>
      <c r="C16" s="2"/>
      <c r="D16" s="2"/>
      <c r="E16" s="2"/>
      <c r="F16" s="2"/>
      <c r="G16" s="2"/>
      <c r="H16" s="2"/>
      <c r="I16" s="2"/>
      <c r="J16" s="2"/>
      <c r="K16" s="2"/>
      <c r="L16" s="2"/>
      <c r="M16" s="2"/>
      <c r="N16" s="2"/>
      <c r="O16" s="2"/>
      <c r="P16" s="2"/>
      <c r="Q16" s="2"/>
    </row>
    <row r="17" spans="1:17" x14ac:dyDescent="0.35">
      <c r="A17" s="2"/>
      <c r="B17" s="2"/>
      <c r="C17" s="2"/>
      <c r="D17" s="2"/>
      <c r="E17" s="2"/>
      <c r="F17" s="2"/>
      <c r="G17" s="2"/>
      <c r="H17" s="2"/>
      <c r="I17" s="2"/>
      <c r="J17" s="2"/>
      <c r="K17" s="2"/>
      <c r="L17" s="2"/>
      <c r="M17" s="2"/>
      <c r="N17" s="2"/>
      <c r="O17" s="2"/>
      <c r="P17" s="2"/>
      <c r="Q17" s="2"/>
    </row>
    <row r="18" spans="1:17" x14ac:dyDescent="0.35">
      <c r="A18" s="2"/>
      <c r="B18" s="2"/>
      <c r="C18" s="2"/>
      <c r="D18" s="2"/>
      <c r="E18" s="2"/>
      <c r="F18" s="2"/>
      <c r="G18" s="2"/>
      <c r="H18" s="2"/>
      <c r="I18" s="2"/>
      <c r="J18" s="2"/>
      <c r="K18" s="2"/>
      <c r="L18" s="2"/>
      <c r="M18" s="2"/>
      <c r="N18" s="2"/>
      <c r="O18" s="2"/>
      <c r="P18" s="2"/>
      <c r="Q18" s="2"/>
    </row>
    <row r="19" spans="1:17" x14ac:dyDescent="0.35">
      <c r="A19" s="2"/>
      <c r="B19" s="2"/>
      <c r="C19" s="2"/>
      <c r="D19" s="2"/>
      <c r="E19" s="2"/>
      <c r="F19" s="2"/>
      <c r="G19" s="2"/>
      <c r="H19" s="2"/>
      <c r="I19" s="2"/>
      <c r="J19" s="2"/>
      <c r="K19" s="2"/>
      <c r="L19" s="2"/>
      <c r="M19" s="2"/>
      <c r="N19" s="2"/>
      <c r="O19" s="2"/>
      <c r="P19" s="2"/>
      <c r="Q19" s="2"/>
    </row>
    <row r="20" spans="1:17" x14ac:dyDescent="0.35">
      <c r="A20" s="2"/>
      <c r="B20" s="2"/>
      <c r="C20" s="2"/>
      <c r="D20" s="2"/>
      <c r="E20" s="2"/>
      <c r="F20" s="2"/>
      <c r="G20" s="2"/>
      <c r="H20" s="2"/>
      <c r="I20" s="2"/>
      <c r="J20" s="2"/>
      <c r="K20" s="2"/>
      <c r="L20" s="2"/>
      <c r="M20" s="2"/>
      <c r="N20" s="2"/>
      <c r="O20" s="2"/>
      <c r="P20" s="2"/>
      <c r="Q20" s="2"/>
    </row>
    <row r="21" spans="1:17" x14ac:dyDescent="0.35">
      <c r="A21" s="2"/>
      <c r="B21" s="2"/>
      <c r="C21" s="2"/>
      <c r="D21" s="2"/>
      <c r="E21" s="2"/>
      <c r="F21" s="2"/>
      <c r="G21" s="2"/>
      <c r="H21" s="2"/>
      <c r="I21" s="2"/>
      <c r="J21" s="2"/>
      <c r="K21" s="2"/>
      <c r="L21" s="2"/>
      <c r="M21" s="2"/>
      <c r="N21" s="2"/>
      <c r="O21" s="2"/>
      <c r="P21" s="2"/>
      <c r="Q21" s="2"/>
    </row>
    <row r="22" spans="1:17" x14ac:dyDescent="0.35">
      <c r="A22" s="2"/>
      <c r="B22" s="2"/>
      <c r="C22" s="2"/>
      <c r="D22" s="2"/>
      <c r="E22" s="2"/>
      <c r="F22" s="2"/>
      <c r="G22" s="2"/>
      <c r="H22" s="2"/>
      <c r="I22" s="2"/>
      <c r="J22" s="2"/>
      <c r="K22" s="2"/>
      <c r="L22" s="2"/>
      <c r="M22" s="2"/>
      <c r="N22" s="2"/>
      <c r="O22" s="2"/>
      <c r="P22" s="2"/>
      <c r="Q22" s="2"/>
    </row>
    <row r="23" spans="1:17" x14ac:dyDescent="0.35">
      <c r="A23" s="2"/>
      <c r="B23" s="2"/>
      <c r="C23" s="2"/>
      <c r="D23" s="2"/>
      <c r="E23" s="2"/>
      <c r="F23" s="2"/>
      <c r="G23" s="2"/>
      <c r="H23" s="2"/>
      <c r="I23" s="2"/>
      <c r="J23" s="2"/>
      <c r="K23" s="2"/>
      <c r="L23" s="2"/>
      <c r="M23" s="2"/>
      <c r="N23" s="2"/>
      <c r="O23" s="2"/>
      <c r="P23" s="2"/>
      <c r="Q23" s="2"/>
    </row>
    <row r="24" spans="1:17" x14ac:dyDescent="0.35">
      <c r="A24" s="2"/>
      <c r="B24" s="2"/>
      <c r="C24" s="2"/>
      <c r="D24" s="2"/>
      <c r="E24" s="2"/>
      <c r="F24" s="2"/>
      <c r="G24" s="2"/>
      <c r="H24" s="2"/>
      <c r="I24" s="2"/>
      <c r="J24" s="2"/>
      <c r="K24" s="2"/>
      <c r="L24" s="2"/>
      <c r="M24" s="2"/>
      <c r="N24" s="2"/>
      <c r="O24" s="2"/>
      <c r="P24" s="2"/>
      <c r="Q24" s="2"/>
    </row>
    <row r="25" spans="1:17" x14ac:dyDescent="0.35">
      <c r="A25" s="2"/>
      <c r="B25" s="2"/>
      <c r="C25" s="2"/>
      <c r="D25" s="2"/>
      <c r="E25" s="2"/>
      <c r="F25" s="2"/>
      <c r="G25" s="2"/>
      <c r="H25" s="2"/>
      <c r="I25" s="2"/>
      <c r="J25" s="2"/>
      <c r="K25" s="2"/>
      <c r="L25" s="2"/>
      <c r="M25" s="2"/>
      <c r="N25" s="2"/>
      <c r="O25" s="2"/>
      <c r="P25" s="2"/>
      <c r="Q25" s="2"/>
    </row>
    <row r="26" spans="1:17" x14ac:dyDescent="0.35">
      <c r="A26" s="2"/>
      <c r="B26" s="2"/>
      <c r="C26" s="2"/>
      <c r="D26" s="2"/>
      <c r="E26" s="2"/>
      <c r="F26" s="2"/>
      <c r="G26" s="2"/>
      <c r="H26" s="2"/>
      <c r="I26" s="2"/>
      <c r="J26" s="2"/>
      <c r="K26" s="2"/>
      <c r="L26" s="2"/>
      <c r="M26" s="2"/>
      <c r="N26" s="2"/>
      <c r="O26" s="2"/>
      <c r="P26" s="2"/>
      <c r="Q26" s="2"/>
    </row>
    <row r="27" spans="1:17" x14ac:dyDescent="0.35">
      <c r="A27" s="2"/>
      <c r="B27" s="2"/>
      <c r="C27" s="2"/>
      <c r="D27" s="2"/>
      <c r="E27" s="2"/>
      <c r="F27" s="2"/>
      <c r="G27" s="2"/>
      <c r="H27" s="2"/>
      <c r="I27" s="2"/>
      <c r="J27" s="2"/>
      <c r="K27" s="2"/>
      <c r="L27" s="2"/>
      <c r="M27" s="2"/>
      <c r="N27" s="2"/>
      <c r="O27" s="2"/>
      <c r="P27" s="2"/>
      <c r="Q27" s="2"/>
    </row>
    <row r="28" spans="1:17" x14ac:dyDescent="0.35">
      <c r="A28" s="2"/>
      <c r="B28" s="2"/>
      <c r="C28" s="2"/>
      <c r="D28" s="2"/>
      <c r="E28" s="2"/>
      <c r="F28" s="2"/>
      <c r="G28" s="2"/>
      <c r="H28" s="2"/>
      <c r="I28" s="2"/>
      <c r="J28" s="2"/>
      <c r="K28" s="2"/>
      <c r="L28" s="2"/>
      <c r="M28" s="2"/>
      <c r="N28" s="2"/>
      <c r="O28" s="2"/>
      <c r="P28" s="2"/>
      <c r="Q28" s="2"/>
    </row>
    <row r="29" spans="1:17" x14ac:dyDescent="0.35">
      <c r="A29" s="2"/>
      <c r="B29" s="2"/>
      <c r="C29" s="2"/>
      <c r="D29" s="2"/>
      <c r="E29" s="2"/>
      <c r="F29" s="2"/>
      <c r="G29" s="2"/>
      <c r="H29" s="2"/>
      <c r="I29" s="2"/>
      <c r="J29" s="2"/>
      <c r="K29" s="2"/>
      <c r="L29" s="2"/>
      <c r="M29" s="2"/>
      <c r="N29" s="2"/>
      <c r="O29" s="2"/>
      <c r="P29" s="2"/>
      <c r="Q29" s="2"/>
    </row>
    <row r="30" spans="1:17" x14ac:dyDescent="0.35">
      <c r="A30" s="2"/>
      <c r="B30" s="2"/>
      <c r="C30" s="2"/>
      <c r="D30" s="2"/>
      <c r="E30" s="2"/>
      <c r="F30" s="2"/>
      <c r="G30" s="2"/>
      <c r="H30" s="2"/>
      <c r="I30" s="2"/>
      <c r="J30" s="2"/>
      <c r="K30" s="2"/>
      <c r="L30" s="2"/>
      <c r="M30" s="2"/>
      <c r="N30" s="2"/>
      <c r="O30" s="2"/>
      <c r="P30" s="2"/>
      <c r="Q30" s="2"/>
    </row>
    <row r="31" spans="1:17" x14ac:dyDescent="0.35">
      <c r="A31" s="2"/>
      <c r="B31" s="2"/>
      <c r="C31" s="2"/>
      <c r="D31" s="2"/>
      <c r="E31" s="2"/>
      <c r="F31" s="2"/>
      <c r="G31" s="2"/>
      <c r="H31" s="2"/>
      <c r="I31" s="2"/>
      <c r="J31" s="2"/>
      <c r="K31" s="2"/>
      <c r="L31" s="2"/>
      <c r="M31" s="2"/>
      <c r="N31" s="2"/>
      <c r="O31" s="2"/>
      <c r="P31" s="2"/>
      <c r="Q31" s="2"/>
    </row>
    <row r="32" spans="1:17" x14ac:dyDescent="0.35">
      <c r="A32" s="2"/>
      <c r="B32" s="2"/>
      <c r="C32" s="2"/>
      <c r="D32" s="2"/>
      <c r="E32" s="2"/>
      <c r="F32" s="2"/>
      <c r="G32" s="2"/>
      <c r="H32" s="2"/>
      <c r="I32" s="2"/>
      <c r="J32" s="2"/>
      <c r="K32" s="2"/>
      <c r="L32" s="2"/>
      <c r="M32" s="2"/>
      <c r="N32" s="2"/>
      <c r="O32" s="2"/>
      <c r="P32" s="2"/>
      <c r="Q3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Zadanie</vt:lpstr>
      <vt:lpstr>Hárok2</vt:lpstr>
      <vt:lpstr>Hárok3</vt:lpstr>
      <vt:lpstr>Zadanie!Print_Area</vt:lpstr>
      <vt:lpstr>Zadanie!Print_Titles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Dusan Hanuljak</dc:creator>
  <cp:lastModifiedBy>User</cp:lastModifiedBy>
  <cp:lastPrinted>2019-10-30T10:06:26Z</cp:lastPrinted>
  <dcterms:created xsi:type="dcterms:W3CDTF">2015-05-13T12:53:37Z</dcterms:created>
  <dcterms:modified xsi:type="dcterms:W3CDTF">2020-02-25T20:30:49Z</dcterms:modified>
</cp:coreProperties>
</file>